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D:\_fb-csoport\_eladásra\holdnaptar\"/>
    </mc:Choice>
  </mc:AlternateContent>
  <xr:revisionPtr revIDLastSave="0" documentId="13_ncr:1_{1329D3B2-93BA-498E-B247-0A0C5A87463E}" xr6:coauthVersionLast="47" xr6:coauthVersionMax="47" xr10:uidLastSave="{00000000-0000-0000-0000-000000000000}"/>
  <bookViews>
    <workbookView xWindow="465" yWindow="315" windowWidth="26835" windowHeight="14655" xr2:uid="{00000000-000D-0000-FFFF-FFFF00000000}"/>
  </bookViews>
  <sheets>
    <sheet name="Naptár" sheetId="5" r:id="rId1"/>
    <sheet name="Naptár2" sheetId="7" r:id="rId2"/>
    <sheet name="Hold" sheetId="6" r:id="rId3"/>
    <sheet name="Mikor-mit" sheetId="8" r:id="rId4"/>
  </sheets>
  <definedNames>
    <definedName name="_xlnm.Print_Area" localSheetId="0">Naptár!$B$6:$AF$36</definedName>
    <definedName name="_xlnm.Print_Area" localSheetId="1">Naptár2!$A$6:$AW$31</definedName>
    <definedName name="valuevx">42.314159</definedName>
    <definedName name="vertex42_copyright" hidden="1">"© 2017 Vertex42 LLC"</definedName>
    <definedName name="vertex42_id" hidden="1">"moon-phase-calendar-landscape.xlsx"</definedName>
    <definedName name="vertex42_title" hidden="1">"Moon Phase Calendar - Landscape"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6" l="1"/>
  <c r="B6" i="7"/>
  <c r="B6" i="5"/>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B8" i="7"/>
  <c r="I8" i="7" s="1"/>
  <c r="J8" i="7" s="1"/>
  <c r="K8" i="7" s="1"/>
  <c r="L8" i="7" s="1"/>
  <c r="M8" i="7" s="1"/>
  <c r="G19" i="6"/>
  <c r="AF27" i="5"/>
  <c r="AE27" i="5"/>
  <c r="AD27" i="5"/>
  <c r="AC27" i="5"/>
  <c r="AB27" i="5"/>
  <c r="AA27" i="5"/>
  <c r="Z27" i="5"/>
  <c r="X27" i="5"/>
  <c r="W27" i="5"/>
  <c r="V27" i="5"/>
  <c r="U27" i="5"/>
  <c r="T27" i="5"/>
  <c r="S27" i="5"/>
  <c r="R27" i="5"/>
  <c r="P27" i="5"/>
  <c r="O27" i="5"/>
  <c r="N27" i="5"/>
  <c r="M27" i="5"/>
  <c r="L27" i="5"/>
  <c r="K27" i="5"/>
  <c r="J27" i="5"/>
  <c r="H27" i="5"/>
  <c r="G27" i="5"/>
  <c r="F27" i="5"/>
  <c r="E27" i="5"/>
  <c r="D27" i="5"/>
  <c r="C27" i="5"/>
  <c r="B27" i="5"/>
  <c r="AF18" i="5"/>
  <c r="AE18" i="5"/>
  <c r="AD18" i="5"/>
  <c r="AC18" i="5"/>
  <c r="AB18" i="5"/>
  <c r="AA18" i="5"/>
  <c r="Z18" i="5"/>
  <c r="X18" i="5"/>
  <c r="W18" i="5"/>
  <c r="V18" i="5"/>
  <c r="U18" i="5"/>
  <c r="T18" i="5"/>
  <c r="S18" i="5"/>
  <c r="R18" i="5"/>
  <c r="P18" i="5"/>
  <c r="O18" i="5"/>
  <c r="N18" i="5"/>
  <c r="M18" i="5"/>
  <c r="L18" i="5"/>
  <c r="K18" i="5"/>
  <c r="J18" i="5"/>
  <c r="H18" i="5"/>
  <c r="G18" i="5"/>
  <c r="F18" i="5"/>
  <c r="E18" i="5"/>
  <c r="D18" i="5"/>
  <c r="C18" i="5"/>
  <c r="B18" i="5"/>
  <c r="AF9" i="5"/>
  <c r="AE9" i="5"/>
  <c r="AD9" i="5"/>
  <c r="AC9" i="5"/>
  <c r="AB9" i="5"/>
  <c r="AA9" i="5"/>
  <c r="Z9" i="5"/>
  <c r="X9" i="5"/>
  <c r="W9" i="5"/>
  <c r="V9" i="5"/>
  <c r="U9" i="5"/>
  <c r="T9" i="5"/>
  <c r="S9" i="5"/>
  <c r="R9" i="5"/>
  <c r="E20" i="6"/>
  <c r="G22" i="6"/>
  <c r="P9" i="5"/>
  <c r="O9" i="5"/>
  <c r="N9" i="5"/>
  <c r="M9" i="5"/>
  <c r="L9" i="5"/>
  <c r="K9" i="5"/>
  <c r="J9" i="5"/>
  <c r="H9" i="5"/>
  <c r="G9" i="5"/>
  <c r="F9" i="5"/>
  <c r="E9" i="5"/>
  <c r="D9" i="5"/>
  <c r="C9" i="5"/>
  <c r="B9" i="5"/>
  <c r="B9" i="7" l="1"/>
  <c r="I9" i="7" s="1"/>
  <c r="J9" i="7" s="1"/>
  <c r="K9" i="7" s="1"/>
  <c r="L9" i="7" s="1"/>
  <c r="M9" i="7" s="1"/>
  <c r="N9" i="7" s="1"/>
  <c r="O9" i="7" s="1"/>
  <c r="P9" i="7" s="1"/>
  <c r="N8" i="7"/>
  <c r="O8" i="7" s="1"/>
  <c r="P8" i="7" s="1"/>
  <c r="Q8" i="7" s="1"/>
  <c r="R8" i="7" s="1"/>
  <c r="S8" i="7" s="1"/>
  <c r="T8" i="7" s="1"/>
  <c r="U8" i="7" s="1"/>
  <c r="V8" i="7" s="1"/>
  <c r="W8" i="7" s="1"/>
  <c r="X8" i="7" s="1"/>
  <c r="Y8" i="7" s="1"/>
  <c r="Z8" i="7" s="1"/>
  <c r="AA8" i="7" s="1"/>
  <c r="AB8" i="7" s="1"/>
  <c r="AC8" i="7" s="1"/>
  <c r="AD8" i="7" s="1"/>
  <c r="AE8" i="7" s="1"/>
  <c r="AF8" i="7" s="1"/>
  <c r="AG8" i="7" s="1"/>
  <c r="AH8" i="7" s="1"/>
  <c r="AI8" i="7" s="1"/>
  <c r="AJ8" i="7" s="1"/>
  <c r="AK8" i="7" s="1"/>
  <c r="AL8" i="7" s="1"/>
  <c r="AM8" i="7" s="1"/>
  <c r="AN8" i="7" s="1"/>
  <c r="AO8" i="7" s="1"/>
  <c r="AP8" i="7" s="1"/>
  <c r="AQ8" i="7" s="1"/>
  <c r="AR8" i="7" s="1"/>
  <c r="AS8" i="7" s="1"/>
  <c r="G20" i="6"/>
  <c r="G21"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B10" i="7" l="1"/>
  <c r="I10" i="7" s="1"/>
  <c r="J10" i="7" s="1"/>
  <c r="K10" i="7" s="1"/>
  <c r="L10" i="7" s="1"/>
  <c r="M10" i="7" s="1"/>
  <c r="N10" i="7" s="1"/>
  <c r="O10" i="7" s="1"/>
  <c r="P10" i="7" s="1"/>
  <c r="Q10" i="7" s="1"/>
  <c r="R10" i="7" s="1"/>
  <c r="S10" i="7" s="1"/>
  <c r="T10" i="7" s="1"/>
  <c r="U10" i="7" s="1"/>
  <c r="V10" i="7" s="1"/>
  <c r="W10" i="7" s="1"/>
  <c r="X10" i="7" s="1"/>
  <c r="Y10" i="7" s="1"/>
  <c r="Z10" i="7" s="1"/>
  <c r="AA10" i="7" s="1"/>
  <c r="AB10" i="7" s="1"/>
  <c r="AC10" i="7" s="1"/>
  <c r="AD10" i="7" s="1"/>
  <c r="AE10" i="7" s="1"/>
  <c r="AF10" i="7" s="1"/>
  <c r="AG10" i="7" s="1"/>
  <c r="AH10" i="7" s="1"/>
  <c r="AI10" i="7" s="1"/>
  <c r="AJ10" i="7" s="1"/>
  <c r="AK10" i="7" s="1"/>
  <c r="AL10" i="7" s="1"/>
  <c r="AM10" i="7" s="1"/>
  <c r="AN10" i="7" s="1"/>
  <c r="AO10" i="7" s="1"/>
  <c r="AP10" i="7" s="1"/>
  <c r="AQ10" i="7" s="1"/>
  <c r="AR10" i="7" s="1"/>
  <c r="AS10" i="7" s="1"/>
  <c r="C18" i="6"/>
  <c r="E364" i="6"/>
  <c r="C364" i="6"/>
  <c r="E363" i="6"/>
  <c r="C363" i="6"/>
  <c r="E362" i="6"/>
  <c r="C362" i="6"/>
  <c r="E361" i="6"/>
  <c r="C361" i="6"/>
  <c r="E360" i="6"/>
  <c r="C360" i="6"/>
  <c r="E359" i="6"/>
  <c r="C359" i="6"/>
  <c r="E358" i="6"/>
  <c r="C358" i="6"/>
  <c r="E357" i="6"/>
  <c r="C357" i="6"/>
  <c r="E356" i="6"/>
  <c r="C356" i="6"/>
  <c r="E355" i="6"/>
  <c r="C355" i="6"/>
  <c r="E354" i="6"/>
  <c r="C354" i="6"/>
  <c r="E353" i="6"/>
  <c r="C353" i="6"/>
  <c r="E352" i="6"/>
  <c r="C352" i="6"/>
  <c r="E351" i="6"/>
  <c r="C351" i="6"/>
  <c r="E350" i="6"/>
  <c r="C350" i="6"/>
  <c r="E349" i="6"/>
  <c r="C349" i="6"/>
  <c r="E348" i="6"/>
  <c r="C348" i="6"/>
  <c r="E347" i="6"/>
  <c r="C347" i="6"/>
  <c r="E346" i="6"/>
  <c r="C346" i="6"/>
  <c r="E345" i="6"/>
  <c r="C345" i="6"/>
  <c r="E344" i="6"/>
  <c r="C344" i="6"/>
  <c r="E343" i="6"/>
  <c r="C343" i="6"/>
  <c r="E342" i="6"/>
  <c r="C342" i="6"/>
  <c r="E341" i="6"/>
  <c r="C341" i="6"/>
  <c r="E340" i="6"/>
  <c r="C340" i="6"/>
  <c r="E339" i="6"/>
  <c r="C339" i="6"/>
  <c r="E338" i="6"/>
  <c r="C338" i="6"/>
  <c r="E337" i="6"/>
  <c r="C337" i="6"/>
  <c r="E336" i="6"/>
  <c r="C336" i="6"/>
  <c r="E335" i="6"/>
  <c r="C335" i="6"/>
  <c r="E334" i="6"/>
  <c r="C334" i="6"/>
  <c r="E333" i="6"/>
  <c r="C333" i="6"/>
  <c r="E332" i="6"/>
  <c r="C332" i="6"/>
  <c r="E331" i="6"/>
  <c r="C331" i="6"/>
  <c r="E330" i="6"/>
  <c r="C330" i="6"/>
  <c r="E329" i="6"/>
  <c r="C329" i="6"/>
  <c r="E328" i="6"/>
  <c r="C328" i="6"/>
  <c r="E327" i="6"/>
  <c r="C327" i="6"/>
  <c r="E326" i="6"/>
  <c r="C326" i="6"/>
  <c r="E325" i="6"/>
  <c r="C325" i="6"/>
  <c r="E324" i="6"/>
  <c r="C324" i="6"/>
  <c r="E323" i="6"/>
  <c r="C323" i="6"/>
  <c r="E322" i="6"/>
  <c r="C322" i="6"/>
  <c r="E321" i="6"/>
  <c r="C321" i="6"/>
  <c r="E320" i="6"/>
  <c r="C320" i="6"/>
  <c r="E319" i="6"/>
  <c r="C319" i="6"/>
  <c r="D319" i="6" s="1"/>
  <c r="E318" i="6"/>
  <c r="C318" i="6"/>
  <c r="E317" i="6"/>
  <c r="C317" i="6"/>
  <c r="E316" i="6"/>
  <c r="C316" i="6"/>
  <c r="E315" i="6"/>
  <c r="C315" i="6"/>
  <c r="E314" i="6"/>
  <c r="C314" i="6"/>
  <c r="E313" i="6"/>
  <c r="C313" i="6"/>
  <c r="E312" i="6"/>
  <c r="C312" i="6"/>
  <c r="E311" i="6"/>
  <c r="C311" i="6"/>
  <c r="E310" i="6"/>
  <c r="C310" i="6"/>
  <c r="E309" i="6"/>
  <c r="C309" i="6"/>
  <c r="E308" i="6"/>
  <c r="C308" i="6"/>
  <c r="E307" i="6"/>
  <c r="C307" i="6"/>
  <c r="E306" i="6"/>
  <c r="C306" i="6"/>
  <c r="E305" i="6"/>
  <c r="C305" i="6"/>
  <c r="E304" i="6"/>
  <c r="C304" i="6"/>
  <c r="E303" i="6"/>
  <c r="C303" i="6"/>
  <c r="E302" i="6"/>
  <c r="C302" i="6"/>
  <c r="E301" i="6"/>
  <c r="C301" i="6"/>
  <c r="E300" i="6"/>
  <c r="C300" i="6"/>
  <c r="E299" i="6"/>
  <c r="C299" i="6"/>
  <c r="E298" i="6"/>
  <c r="C298" i="6"/>
  <c r="E297" i="6"/>
  <c r="C297" i="6"/>
  <c r="E296" i="6"/>
  <c r="C296" i="6"/>
  <c r="E295" i="6"/>
  <c r="C295" i="6"/>
  <c r="E294" i="6"/>
  <c r="C294" i="6"/>
  <c r="E293" i="6"/>
  <c r="C293" i="6"/>
  <c r="E292" i="6"/>
  <c r="C292" i="6"/>
  <c r="E291" i="6"/>
  <c r="C291" i="6"/>
  <c r="E290" i="6"/>
  <c r="C290" i="6"/>
  <c r="E289" i="6"/>
  <c r="C289" i="6"/>
  <c r="E288" i="6"/>
  <c r="C288" i="6"/>
  <c r="E287" i="6"/>
  <c r="C287" i="6"/>
  <c r="D287" i="6" s="1"/>
  <c r="E286" i="6"/>
  <c r="C286" i="6"/>
  <c r="E285" i="6"/>
  <c r="C285" i="6"/>
  <c r="E284" i="6"/>
  <c r="C284" i="6"/>
  <c r="E283" i="6"/>
  <c r="C283" i="6"/>
  <c r="E282" i="6"/>
  <c r="C282" i="6"/>
  <c r="E281" i="6"/>
  <c r="C281" i="6"/>
  <c r="F281" i="6" s="1"/>
  <c r="E280" i="6"/>
  <c r="C280" i="6"/>
  <c r="E279" i="6"/>
  <c r="C279" i="6"/>
  <c r="E278" i="6"/>
  <c r="C278" i="6"/>
  <c r="E277" i="6"/>
  <c r="C277" i="6"/>
  <c r="E276" i="6"/>
  <c r="C276" i="6"/>
  <c r="E275" i="6"/>
  <c r="C275" i="6"/>
  <c r="E274" i="6"/>
  <c r="C274" i="6"/>
  <c r="D274" i="6" s="1"/>
  <c r="E273" i="6"/>
  <c r="C273" i="6"/>
  <c r="E272" i="6"/>
  <c r="C272" i="6"/>
  <c r="E271" i="6"/>
  <c r="C271" i="6"/>
  <c r="E270" i="6"/>
  <c r="C270" i="6"/>
  <c r="E269" i="6"/>
  <c r="C269" i="6"/>
  <c r="E268" i="6"/>
  <c r="C268" i="6"/>
  <c r="E267" i="6"/>
  <c r="C267" i="6"/>
  <c r="E266" i="6"/>
  <c r="C266" i="6"/>
  <c r="E265" i="6"/>
  <c r="C265" i="6"/>
  <c r="E264" i="6"/>
  <c r="C264" i="6"/>
  <c r="E263" i="6"/>
  <c r="C263" i="6"/>
  <c r="D263" i="6" s="1"/>
  <c r="E262" i="6"/>
  <c r="C262" i="6"/>
  <c r="E261" i="6"/>
  <c r="C261" i="6"/>
  <c r="E260" i="6"/>
  <c r="C260" i="6"/>
  <c r="E259" i="6"/>
  <c r="C259" i="6"/>
  <c r="E258" i="6"/>
  <c r="C258" i="6"/>
  <c r="E257" i="6"/>
  <c r="C257" i="6"/>
  <c r="E256" i="6"/>
  <c r="C256" i="6"/>
  <c r="E255" i="6"/>
  <c r="C255" i="6"/>
  <c r="E254" i="6"/>
  <c r="C254" i="6"/>
  <c r="E253" i="6"/>
  <c r="C253" i="6"/>
  <c r="E252" i="6"/>
  <c r="C252" i="6"/>
  <c r="E251" i="6"/>
  <c r="C251" i="6"/>
  <c r="E250" i="6"/>
  <c r="C250" i="6"/>
  <c r="E249" i="6"/>
  <c r="C249" i="6"/>
  <c r="E248" i="6"/>
  <c r="C248" i="6"/>
  <c r="E247" i="6"/>
  <c r="C247" i="6"/>
  <c r="D247" i="6" s="1"/>
  <c r="E246" i="6"/>
  <c r="C246" i="6"/>
  <c r="E245" i="6"/>
  <c r="C245" i="6"/>
  <c r="E244" i="6"/>
  <c r="C244" i="6"/>
  <c r="E243" i="6"/>
  <c r="C243" i="6"/>
  <c r="E242" i="6"/>
  <c r="C242" i="6"/>
  <c r="E241" i="6"/>
  <c r="C241" i="6"/>
  <c r="E240" i="6"/>
  <c r="C240" i="6"/>
  <c r="E239" i="6"/>
  <c r="C239" i="6"/>
  <c r="E238" i="6"/>
  <c r="C238" i="6"/>
  <c r="E237" i="6"/>
  <c r="C237" i="6"/>
  <c r="E236" i="6"/>
  <c r="C236" i="6"/>
  <c r="E235" i="6"/>
  <c r="C235" i="6"/>
  <c r="E234" i="6"/>
  <c r="C234" i="6"/>
  <c r="E233" i="6"/>
  <c r="C233" i="6"/>
  <c r="E232" i="6"/>
  <c r="C232" i="6"/>
  <c r="E231" i="6"/>
  <c r="C231" i="6"/>
  <c r="D231" i="6" s="1"/>
  <c r="E230" i="6"/>
  <c r="C230" i="6"/>
  <c r="E229" i="6"/>
  <c r="C229" i="6"/>
  <c r="E228" i="6"/>
  <c r="C228" i="6"/>
  <c r="E227" i="6"/>
  <c r="C227" i="6"/>
  <c r="E226" i="6"/>
  <c r="C226" i="6"/>
  <c r="E225" i="6"/>
  <c r="C225" i="6"/>
  <c r="E224" i="6"/>
  <c r="C224" i="6"/>
  <c r="E223" i="6"/>
  <c r="C223" i="6"/>
  <c r="E222" i="6"/>
  <c r="C222" i="6"/>
  <c r="E221" i="6"/>
  <c r="C221" i="6"/>
  <c r="E220" i="6"/>
  <c r="C220" i="6"/>
  <c r="E219" i="6"/>
  <c r="C219" i="6"/>
  <c r="E218" i="6"/>
  <c r="C218" i="6"/>
  <c r="E217" i="6"/>
  <c r="C217" i="6"/>
  <c r="E216" i="6"/>
  <c r="C216" i="6"/>
  <c r="E215" i="6"/>
  <c r="C215" i="6"/>
  <c r="E214" i="6"/>
  <c r="C214" i="6"/>
  <c r="E213" i="6"/>
  <c r="C213" i="6"/>
  <c r="E212" i="6"/>
  <c r="C212" i="6"/>
  <c r="E211" i="6"/>
  <c r="C211" i="6"/>
  <c r="E210" i="6"/>
  <c r="C210" i="6"/>
  <c r="E209" i="6"/>
  <c r="C209" i="6"/>
  <c r="E208" i="6"/>
  <c r="C208" i="6"/>
  <c r="E207" i="6"/>
  <c r="C207" i="6"/>
  <c r="E206" i="6"/>
  <c r="C206" i="6"/>
  <c r="E205" i="6"/>
  <c r="C205" i="6"/>
  <c r="E204" i="6"/>
  <c r="C204" i="6"/>
  <c r="E203" i="6"/>
  <c r="C203" i="6"/>
  <c r="E202" i="6"/>
  <c r="C202" i="6"/>
  <c r="E201" i="6"/>
  <c r="C201" i="6"/>
  <c r="E200" i="6"/>
  <c r="C200" i="6"/>
  <c r="E199" i="6"/>
  <c r="C199" i="6"/>
  <c r="E198" i="6"/>
  <c r="C198" i="6"/>
  <c r="E197" i="6"/>
  <c r="C197" i="6"/>
  <c r="E196" i="6"/>
  <c r="C196" i="6"/>
  <c r="E195" i="6"/>
  <c r="C195" i="6"/>
  <c r="E194" i="6"/>
  <c r="C194" i="6"/>
  <c r="E193" i="6"/>
  <c r="C193" i="6"/>
  <c r="E192" i="6"/>
  <c r="C192" i="6"/>
  <c r="E191" i="6"/>
  <c r="D191" i="6"/>
  <c r="C191" i="6"/>
  <c r="E190" i="6"/>
  <c r="C190" i="6"/>
  <c r="E189" i="6"/>
  <c r="C189" i="6"/>
  <c r="E188" i="6"/>
  <c r="C188" i="6"/>
  <c r="E187" i="6"/>
  <c r="C187" i="6"/>
  <c r="E186" i="6"/>
  <c r="C186" i="6"/>
  <c r="E185" i="6"/>
  <c r="C185" i="6"/>
  <c r="E184" i="6"/>
  <c r="C184" i="6"/>
  <c r="E183" i="6"/>
  <c r="C183" i="6"/>
  <c r="E182" i="6"/>
  <c r="C182" i="6"/>
  <c r="E181" i="6"/>
  <c r="C181" i="6"/>
  <c r="E180" i="6"/>
  <c r="C180" i="6"/>
  <c r="E179" i="6"/>
  <c r="C179" i="6"/>
  <c r="E178" i="6"/>
  <c r="C178" i="6"/>
  <c r="E177" i="6"/>
  <c r="C177" i="6"/>
  <c r="E176" i="6"/>
  <c r="C176" i="6"/>
  <c r="E175" i="6"/>
  <c r="C175" i="6"/>
  <c r="E174" i="6"/>
  <c r="C174" i="6"/>
  <c r="E173" i="6"/>
  <c r="C173" i="6"/>
  <c r="E172" i="6"/>
  <c r="C172" i="6"/>
  <c r="E171" i="6"/>
  <c r="C171" i="6"/>
  <c r="E170" i="6"/>
  <c r="C170" i="6"/>
  <c r="E169" i="6"/>
  <c r="C169" i="6"/>
  <c r="E168" i="6"/>
  <c r="C168" i="6"/>
  <c r="E167" i="6"/>
  <c r="C167" i="6"/>
  <c r="E166" i="6"/>
  <c r="C166" i="6"/>
  <c r="E165" i="6"/>
  <c r="C165" i="6"/>
  <c r="E164" i="6"/>
  <c r="C164" i="6"/>
  <c r="E163" i="6"/>
  <c r="C163" i="6"/>
  <c r="E162" i="6"/>
  <c r="C162" i="6"/>
  <c r="E161" i="6"/>
  <c r="C161" i="6"/>
  <c r="E160" i="6"/>
  <c r="C160" i="6"/>
  <c r="E159" i="6"/>
  <c r="C159" i="6"/>
  <c r="E158" i="6"/>
  <c r="C158" i="6"/>
  <c r="E157" i="6"/>
  <c r="C157" i="6"/>
  <c r="E156" i="6"/>
  <c r="C156" i="6"/>
  <c r="E155" i="6"/>
  <c r="C155" i="6"/>
  <c r="E154" i="6"/>
  <c r="C154" i="6"/>
  <c r="E153" i="6"/>
  <c r="C153" i="6"/>
  <c r="D153" i="6" s="1"/>
  <c r="E152" i="6"/>
  <c r="C152" i="6"/>
  <c r="E151" i="6"/>
  <c r="C151" i="6"/>
  <c r="E150" i="6"/>
  <c r="C150" i="6"/>
  <c r="E149" i="6"/>
  <c r="C149" i="6"/>
  <c r="E148" i="6"/>
  <c r="C148" i="6"/>
  <c r="E147" i="6"/>
  <c r="C147" i="6"/>
  <c r="E146" i="6"/>
  <c r="C146" i="6"/>
  <c r="E145" i="6"/>
  <c r="C145" i="6"/>
  <c r="E144" i="6"/>
  <c r="C144" i="6"/>
  <c r="E143" i="6"/>
  <c r="C143" i="6"/>
  <c r="E142" i="6"/>
  <c r="C142" i="6"/>
  <c r="E141" i="6"/>
  <c r="C141" i="6"/>
  <c r="E140" i="6"/>
  <c r="C140" i="6"/>
  <c r="E139" i="6"/>
  <c r="C139" i="6"/>
  <c r="E138" i="6"/>
  <c r="C138" i="6"/>
  <c r="E137" i="6"/>
  <c r="C137" i="6"/>
  <c r="E136" i="6"/>
  <c r="C136" i="6"/>
  <c r="E135" i="6"/>
  <c r="C135" i="6"/>
  <c r="D135" i="6" s="1"/>
  <c r="E134" i="6"/>
  <c r="C134" i="6"/>
  <c r="E133" i="6"/>
  <c r="C133" i="6"/>
  <c r="E132" i="6"/>
  <c r="C132" i="6"/>
  <c r="E131" i="6"/>
  <c r="C131" i="6"/>
  <c r="E130" i="6"/>
  <c r="C130" i="6"/>
  <c r="E129" i="6"/>
  <c r="C129" i="6"/>
  <c r="E128" i="6"/>
  <c r="C128" i="6"/>
  <c r="E127" i="6"/>
  <c r="C127" i="6"/>
  <c r="E126" i="6"/>
  <c r="C126" i="6"/>
  <c r="E125" i="6"/>
  <c r="C125" i="6"/>
  <c r="E124" i="6"/>
  <c r="C124" i="6"/>
  <c r="E123" i="6"/>
  <c r="C123" i="6"/>
  <c r="E122" i="6"/>
  <c r="C122" i="6"/>
  <c r="E121" i="6"/>
  <c r="C121" i="6"/>
  <c r="E120" i="6"/>
  <c r="C120" i="6"/>
  <c r="E119" i="6"/>
  <c r="C119" i="6"/>
  <c r="D119" i="6" s="1"/>
  <c r="E118" i="6"/>
  <c r="C118" i="6"/>
  <c r="E117" i="6"/>
  <c r="C117" i="6"/>
  <c r="E116" i="6"/>
  <c r="C116" i="6"/>
  <c r="E115" i="6"/>
  <c r="C115" i="6"/>
  <c r="E114" i="6"/>
  <c r="C114" i="6"/>
  <c r="E113" i="6"/>
  <c r="C113" i="6"/>
  <c r="E112" i="6"/>
  <c r="C112" i="6"/>
  <c r="E111" i="6"/>
  <c r="C111" i="6"/>
  <c r="E110" i="6"/>
  <c r="C110" i="6"/>
  <c r="E109" i="6"/>
  <c r="C109" i="6"/>
  <c r="E108" i="6"/>
  <c r="C108" i="6"/>
  <c r="E107" i="6"/>
  <c r="C107" i="6"/>
  <c r="E106" i="6"/>
  <c r="C106" i="6"/>
  <c r="E105" i="6"/>
  <c r="C105" i="6"/>
  <c r="E104" i="6"/>
  <c r="C104" i="6"/>
  <c r="E103" i="6"/>
  <c r="C103" i="6"/>
  <c r="D103" i="6" s="1"/>
  <c r="E102" i="6"/>
  <c r="C102" i="6"/>
  <c r="E101" i="6"/>
  <c r="C101" i="6"/>
  <c r="E100" i="6"/>
  <c r="C100" i="6"/>
  <c r="E99" i="6"/>
  <c r="C99" i="6"/>
  <c r="E98" i="6"/>
  <c r="C98" i="6"/>
  <c r="E97" i="6"/>
  <c r="C97" i="6"/>
  <c r="E96" i="6"/>
  <c r="C96" i="6"/>
  <c r="E95" i="6"/>
  <c r="C95" i="6"/>
  <c r="E94" i="6"/>
  <c r="C94" i="6"/>
  <c r="E93" i="6"/>
  <c r="C93" i="6"/>
  <c r="E92" i="6"/>
  <c r="C92" i="6"/>
  <c r="E91" i="6"/>
  <c r="C91" i="6"/>
  <c r="E90" i="6"/>
  <c r="C90" i="6"/>
  <c r="E89" i="6"/>
  <c r="C89" i="6"/>
  <c r="E88" i="6"/>
  <c r="C88" i="6"/>
  <c r="E87" i="6"/>
  <c r="C87" i="6"/>
  <c r="E86" i="6"/>
  <c r="C86" i="6"/>
  <c r="E85" i="6"/>
  <c r="C85" i="6"/>
  <c r="E84" i="6"/>
  <c r="C84" i="6"/>
  <c r="E83" i="6"/>
  <c r="C83" i="6"/>
  <c r="E82" i="6"/>
  <c r="C82" i="6"/>
  <c r="E81" i="6"/>
  <c r="C81" i="6"/>
  <c r="E80" i="6"/>
  <c r="C80" i="6"/>
  <c r="E79" i="6"/>
  <c r="C79" i="6"/>
  <c r="E78" i="6"/>
  <c r="C78" i="6"/>
  <c r="E77" i="6"/>
  <c r="C77" i="6"/>
  <c r="E76" i="6"/>
  <c r="C76" i="6"/>
  <c r="E75" i="6"/>
  <c r="C75" i="6"/>
  <c r="E74" i="6"/>
  <c r="C74" i="6"/>
  <c r="E73" i="6"/>
  <c r="C73" i="6"/>
  <c r="E72" i="6"/>
  <c r="C72" i="6"/>
  <c r="E71" i="6"/>
  <c r="C71" i="6"/>
  <c r="E70" i="6"/>
  <c r="C70" i="6"/>
  <c r="E69" i="6"/>
  <c r="C69" i="6"/>
  <c r="E68" i="6"/>
  <c r="C68" i="6"/>
  <c r="E67" i="6"/>
  <c r="C67" i="6"/>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E47" i="6"/>
  <c r="C47" i="6"/>
  <c r="E46" i="6"/>
  <c r="C46" i="6"/>
  <c r="E45" i="6"/>
  <c r="C45" i="6"/>
  <c r="E44" i="6"/>
  <c r="C44" i="6"/>
  <c r="E43" i="6"/>
  <c r="C43" i="6"/>
  <c r="E42" i="6"/>
  <c r="C42" i="6"/>
  <c r="E41" i="6"/>
  <c r="C41" i="6"/>
  <c r="E40" i="6"/>
  <c r="C40" i="6"/>
  <c r="D40" i="6" s="1"/>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C20" i="6"/>
  <c r="C19" i="6"/>
  <c r="F297" i="6" l="1"/>
  <c r="B7" i="5"/>
  <c r="B7" i="7"/>
  <c r="F217" i="6"/>
  <c r="B11" i="7"/>
  <c r="F250" i="6"/>
  <c r="F266" i="6"/>
  <c r="F27" i="6"/>
  <c r="F106" i="6"/>
  <c r="F143" i="6"/>
  <c r="F349" i="6"/>
  <c r="F73" i="6"/>
  <c r="F122" i="6"/>
  <c r="F167" i="6"/>
  <c r="F234" i="6"/>
  <c r="D48" i="6"/>
  <c r="F48" i="6"/>
  <c r="D60" i="6"/>
  <c r="F60" i="6"/>
  <c r="D156" i="6"/>
  <c r="F156" i="6"/>
  <c r="D215" i="6"/>
  <c r="F215" i="6"/>
  <c r="D249" i="6"/>
  <c r="F249" i="6"/>
  <c r="D341" i="6"/>
  <c r="F341" i="6"/>
  <c r="D24" i="6"/>
  <c r="F24" i="6"/>
  <c r="D43" i="6"/>
  <c r="F43" i="6"/>
  <c r="D51" i="6"/>
  <c r="F51" i="6"/>
  <c r="D67" i="6"/>
  <c r="F67" i="6"/>
  <c r="D163" i="6"/>
  <c r="F163" i="6"/>
  <c r="D28" i="6"/>
  <c r="F28" i="6"/>
  <c r="D32" i="6"/>
  <c r="F32" i="6"/>
  <c r="D36" i="6"/>
  <c r="F36" i="6"/>
  <c r="F40" i="6"/>
  <c r="D75" i="6"/>
  <c r="F75" i="6"/>
  <c r="D79" i="6"/>
  <c r="F79" i="6"/>
  <c r="D83" i="6"/>
  <c r="F83" i="6"/>
  <c r="D87" i="6"/>
  <c r="F87" i="6"/>
  <c r="D91" i="6"/>
  <c r="F91" i="6"/>
  <c r="D95" i="6"/>
  <c r="F95" i="6"/>
  <c r="D99" i="6"/>
  <c r="F99" i="6"/>
  <c r="F103" i="6"/>
  <c r="D106" i="6"/>
  <c r="D110" i="6"/>
  <c r="F110" i="6"/>
  <c r="D114" i="6"/>
  <c r="F114" i="6"/>
  <c r="D118" i="6"/>
  <c r="F118" i="6"/>
  <c r="D125" i="6"/>
  <c r="F125" i="6"/>
  <c r="D129" i="6"/>
  <c r="F129" i="6"/>
  <c r="D133" i="6"/>
  <c r="F133" i="6"/>
  <c r="D144" i="6"/>
  <c r="F144" i="6"/>
  <c r="D148" i="6"/>
  <c r="F148" i="6"/>
  <c r="D152" i="6"/>
  <c r="F152" i="6"/>
  <c r="D167" i="6"/>
  <c r="D171" i="6"/>
  <c r="F171" i="6"/>
  <c r="D175" i="6"/>
  <c r="F175" i="6"/>
  <c r="D179" i="6"/>
  <c r="F179" i="6"/>
  <c r="D183" i="6"/>
  <c r="F183" i="6"/>
  <c r="D187" i="6"/>
  <c r="F187" i="6"/>
  <c r="F191" i="6"/>
  <c r="D218" i="6"/>
  <c r="F218" i="6"/>
  <c r="D222" i="6"/>
  <c r="F222" i="6"/>
  <c r="D226" i="6"/>
  <c r="F226" i="6"/>
  <c r="D230" i="6"/>
  <c r="F230" i="6"/>
  <c r="D237" i="6"/>
  <c r="F237" i="6"/>
  <c r="D241" i="6"/>
  <c r="F241" i="6"/>
  <c r="D245" i="6"/>
  <c r="F245" i="6"/>
  <c r="D252" i="6"/>
  <c r="F252" i="6"/>
  <c r="D256" i="6"/>
  <c r="F256" i="6"/>
  <c r="D260" i="6"/>
  <c r="F260" i="6"/>
  <c r="D267" i="6"/>
  <c r="F267" i="6"/>
  <c r="D271" i="6"/>
  <c r="F271" i="6"/>
  <c r="D282" i="6"/>
  <c r="F282" i="6"/>
  <c r="D286" i="6"/>
  <c r="F286" i="6"/>
  <c r="D297" i="6"/>
  <c r="D301" i="6"/>
  <c r="F301" i="6"/>
  <c r="D305" i="6"/>
  <c r="F305" i="6"/>
  <c r="D309" i="6"/>
  <c r="F309" i="6"/>
  <c r="D313" i="6"/>
  <c r="F313" i="6"/>
  <c r="D317" i="6"/>
  <c r="F317" i="6"/>
  <c r="D352" i="6"/>
  <c r="F352" i="6"/>
  <c r="D356" i="6"/>
  <c r="F356" i="6"/>
  <c r="D360" i="6"/>
  <c r="F360" i="6"/>
  <c r="D364" i="6"/>
  <c r="F364" i="6"/>
  <c r="D199" i="6"/>
  <c r="F199" i="6"/>
  <c r="D275" i="6"/>
  <c r="F275" i="6"/>
  <c r="D325" i="6"/>
  <c r="F325" i="6"/>
  <c r="D345" i="6"/>
  <c r="F345" i="6"/>
  <c r="D29" i="6"/>
  <c r="F29" i="6"/>
  <c r="D33" i="6"/>
  <c r="F33" i="6"/>
  <c r="D37" i="6"/>
  <c r="F37" i="6"/>
  <c r="D76" i="6"/>
  <c r="F76" i="6"/>
  <c r="D80" i="6"/>
  <c r="F80" i="6"/>
  <c r="D84" i="6"/>
  <c r="F84" i="6"/>
  <c r="D88" i="6"/>
  <c r="F88" i="6"/>
  <c r="D92" i="6"/>
  <c r="F92" i="6"/>
  <c r="D96" i="6"/>
  <c r="F96" i="6"/>
  <c r="D100" i="6"/>
  <c r="F100" i="6"/>
  <c r="D107" i="6"/>
  <c r="F107" i="6"/>
  <c r="D111" i="6"/>
  <c r="F111" i="6"/>
  <c r="D115" i="6"/>
  <c r="F115" i="6"/>
  <c r="F119" i="6"/>
  <c r="D122" i="6"/>
  <c r="D126" i="6"/>
  <c r="F126" i="6"/>
  <c r="D130" i="6"/>
  <c r="F130" i="6"/>
  <c r="D134" i="6"/>
  <c r="F134" i="6"/>
  <c r="D145" i="6"/>
  <c r="F145" i="6"/>
  <c r="D149" i="6"/>
  <c r="F149" i="6"/>
  <c r="F153" i="6"/>
  <c r="D168" i="6"/>
  <c r="F168" i="6"/>
  <c r="D172" i="6"/>
  <c r="F172" i="6"/>
  <c r="D176" i="6"/>
  <c r="F176" i="6"/>
  <c r="D180" i="6"/>
  <c r="F180" i="6"/>
  <c r="D184" i="6"/>
  <c r="F184" i="6"/>
  <c r="D188" i="6"/>
  <c r="F188" i="6"/>
  <c r="D219" i="6"/>
  <c r="F219" i="6"/>
  <c r="D223" i="6"/>
  <c r="F223" i="6"/>
  <c r="D227" i="6"/>
  <c r="F227" i="6"/>
  <c r="F231" i="6"/>
  <c r="D234" i="6"/>
  <c r="D238" i="6"/>
  <c r="F238" i="6"/>
  <c r="D242" i="6"/>
  <c r="F242" i="6"/>
  <c r="D246" i="6"/>
  <c r="F246" i="6"/>
  <c r="D253" i="6"/>
  <c r="F253" i="6"/>
  <c r="D257" i="6"/>
  <c r="F257" i="6"/>
  <c r="D261" i="6"/>
  <c r="F261" i="6"/>
  <c r="D268" i="6"/>
  <c r="F268" i="6"/>
  <c r="D272" i="6"/>
  <c r="F272" i="6"/>
  <c r="D283" i="6"/>
  <c r="F283" i="6"/>
  <c r="F287" i="6"/>
  <c r="D298" i="6"/>
  <c r="F298" i="6"/>
  <c r="D302" i="6"/>
  <c r="F302" i="6"/>
  <c r="D306" i="6"/>
  <c r="F306" i="6"/>
  <c r="D310" i="6"/>
  <c r="F310" i="6"/>
  <c r="D314" i="6"/>
  <c r="F314" i="6"/>
  <c r="D318" i="6"/>
  <c r="F318" i="6"/>
  <c r="D349" i="6"/>
  <c r="D353" i="6"/>
  <c r="F353" i="6"/>
  <c r="D357" i="6"/>
  <c r="F357" i="6"/>
  <c r="D361" i="6"/>
  <c r="F361" i="6"/>
  <c r="D21" i="6"/>
  <c r="F21" i="6"/>
  <c r="D52" i="6"/>
  <c r="F52" i="6"/>
  <c r="D211" i="6"/>
  <c r="F211" i="6"/>
  <c r="D294" i="6"/>
  <c r="F294" i="6"/>
  <c r="D337" i="6"/>
  <c r="F337" i="6"/>
  <c r="D45" i="6"/>
  <c r="F45" i="6"/>
  <c r="D53" i="6"/>
  <c r="F53" i="6"/>
  <c r="D61" i="6"/>
  <c r="F61" i="6"/>
  <c r="D104" i="6"/>
  <c r="F104" i="6"/>
  <c r="D138" i="6"/>
  <c r="F138" i="6"/>
  <c r="D142" i="6"/>
  <c r="F142" i="6"/>
  <c r="D157" i="6"/>
  <c r="F157" i="6"/>
  <c r="D161" i="6"/>
  <c r="F161" i="6"/>
  <c r="D165" i="6"/>
  <c r="F165" i="6"/>
  <c r="D192" i="6"/>
  <c r="F192" i="6"/>
  <c r="D196" i="6"/>
  <c r="F196" i="6"/>
  <c r="D200" i="6"/>
  <c r="F200" i="6"/>
  <c r="D204" i="6"/>
  <c r="F204" i="6"/>
  <c r="D208" i="6"/>
  <c r="F208" i="6"/>
  <c r="D212" i="6"/>
  <c r="F212" i="6"/>
  <c r="D216" i="6"/>
  <c r="F216" i="6"/>
  <c r="D265" i="6"/>
  <c r="F265" i="6"/>
  <c r="D276" i="6"/>
  <c r="F276" i="6"/>
  <c r="D280" i="6"/>
  <c r="F280" i="6"/>
  <c r="D291" i="6"/>
  <c r="F291" i="6"/>
  <c r="D295" i="6"/>
  <c r="F295" i="6"/>
  <c r="D322" i="6"/>
  <c r="F322" i="6"/>
  <c r="D326" i="6"/>
  <c r="F326" i="6"/>
  <c r="D330" i="6"/>
  <c r="F330" i="6"/>
  <c r="D334" i="6"/>
  <c r="F334" i="6"/>
  <c r="D338" i="6"/>
  <c r="F338" i="6"/>
  <c r="D342" i="6"/>
  <c r="F342" i="6"/>
  <c r="D346" i="6"/>
  <c r="F346" i="6"/>
  <c r="D25" i="6"/>
  <c r="F25" i="6"/>
  <c r="D72" i="6"/>
  <c r="F72" i="6"/>
  <c r="D137" i="6"/>
  <c r="F137" i="6"/>
  <c r="D195" i="6"/>
  <c r="F195" i="6"/>
  <c r="D321" i="6"/>
  <c r="F321" i="6"/>
  <c r="D26" i="6"/>
  <c r="F26" i="6"/>
  <c r="D49" i="6"/>
  <c r="F49" i="6"/>
  <c r="D57" i="6"/>
  <c r="F57" i="6"/>
  <c r="D65" i="6"/>
  <c r="F65" i="6"/>
  <c r="D69" i="6"/>
  <c r="F69" i="6"/>
  <c r="D30" i="6"/>
  <c r="F30" i="6"/>
  <c r="D34" i="6"/>
  <c r="F34" i="6"/>
  <c r="D38" i="6"/>
  <c r="F38" i="6"/>
  <c r="D73" i="6"/>
  <c r="D77" i="6"/>
  <c r="F77" i="6"/>
  <c r="D81" i="6"/>
  <c r="F81" i="6"/>
  <c r="D85" i="6"/>
  <c r="F85" i="6"/>
  <c r="D89" i="6"/>
  <c r="F89" i="6"/>
  <c r="D93" i="6"/>
  <c r="F93" i="6"/>
  <c r="D97" i="6"/>
  <c r="F97" i="6"/>
  <c r="D101" i="6"/>
  <c r="F101" i="6"/>
  <c r="D108" i="6"/>
  <c r="F108" i="6"/>
  <c r="D112" i="6"/>
  <c r="F112" i="6"/>
  <c r="D116" i="6"/>
  <c r="F116" i="6"/>
  <c r="D123" i="6"/>
  <c r="F123" i="6"/>
  <c r="D127" i="6"/>
  <c r="F127" i="6"/>
  <c r="D131" i="6"/>
  <c r="F131" i="6"/>
  <c r="F135" i="6"/>
  <c r="D146" i="6"/>
  <c r="F146" i="6"/>
  <c r="D150" i="6"/>
  <c r="F150" i="6"/>
  <c r="D169" i="6"/>
  <c r="F169" i="6"/>
  <c r="D173" i="6"/>
  <c r="F173" i="6"/>
  <c r="D177" i="6"/>
  <c r="F177" i="6"/>
  <c r="D181" i="6"/>
  <c r="F181" i="6"/>
  <c r="D185" i="6"/>
  <c r="F185" i="6"/>
  <c r="D189" i="6"/>
  <c r="F189" i="6"/>
  <c r="D220" i="6"/>
  <c r="F220" i="6"/>
  <c r="D224" i="6"/>
  <c r="F224" i="6"/>
  <c r="D228" i="6"/>
  <c r="F228" i="6"/>
  <c r="D235" i="6"/>
  <c r="F235" i="6"/>
  <c r="D239" i="6"/>
  <c r="F239" i="6"/>
  <c r="D243" i="6"/>
  <c r="F243" i="6"/>
  <c r="F247" i="6"/>
  <c r="D250" i="6"/>
  <c r="D254" i="6"/>
  <c r="F254" i="6"/>
  <c r="D258" i="6"/>
  <c r="F258" i="6"/>
  <c r="D262" i="6"/>
  <c r="F262" i="6"/>
  <c r="D269" i="6"/>
  <c r="F269" i="6"/>
  <c r="D273" i="6"/>
  <c r="F273" i="6"/>
  <c r="D284" i="6"/>
  <c r="F284" i="6"/>
  <c r="D299" i="6"/>
  <c r="F299" i="6"/>
  <c r="D303" i="6"/>
  <c r="F303" i="6"/>
  <c r="D307" i="6"/>
  <c r="F307" i="6"/>
  <c r="D311" i="6"/>
  <c r="F311" i="6"/>
  <c r="D315" i="6"/>
  <c r="F315" i="6"/>
  <c r="F319" i="6"/>
  <c r="D350" i="6"/>
  <c r="F350" i="6"/>
  <c r="D354" i="6"/>
  <c r="F354" i="6"/>
  <c r="D358" i="6"/>
  <c r="F358" i="6"/>
  <c r="D362" i="6"/>
  <c r="F362" i="6"/>
  <c r="D64" i="6"/>
  <c r="F64" i="6"/>
  <c r="D279" i="6"/>
  <c r="F279" i="6"/>
  <c r="D329" i="6"/>
  <c r="F329" i="6"/>
  <c r="D41" i="6"/>
  <c r="F41" i="6"/>
  <c r="D19" i="6"/>
  <c r="F19" i="6"/>
  <c r="D23" i="6"/>
  <c r="F23" i="6"/>
  <c r="D42" i="6"/>
  <c r="F42" i="6"/>
  <c r="D50" i="6"/>
  <c r="F50" i="6"/>
  <c r="D54" i="6"/>
  <c r="F54" i="6"/>
  <c r="D58" i="6"/>
  <c r="F58" i="6"/>
  <c r="D66" i="6"/>
  <c r="F66" i="6"/>
  <c r="D70" i="6"/>
  <c r="F70" i="6"/>
  <c r="D105" i="6"/>
  <c r="F105" i="6"/>
  <c r="D120" i="6"/>
  <c r="F120" i="6"/>
  <c r="D139" i="6"/>
  <c r="F139" i="6"/>
  <c r="D154" i="6"/>
  <c r="F154" i="6"/>
  <c r="D158" i="6"/>
  <c r="F158" i="6"/>
  <c r="D162" i="6"/>
  <c r="F162" i="6"/>
  <c r="D166" i="6"/>
  <c r="F166" i="6"/>
  <c r="D193" i="6"/>
  <c r="F193" i="6"/>
  <c r="D197" i="6"/>
  <c r="F197" i="6"/>
  <c r="D201" i="6"/>
  <c r="F201" i="6"/>
  <c r="D205" i="6"/>
  <c r="F205" i="6"/>
  <c r="D209" i="6"/>
  <c r="F209" i="6"/>
  <c r="D213" i="6"/>
  <c r="F213" i="6"/>
  <c r="D232" i="6"/>
  <c r="F232" i="6"/>
  <c r="D277" i="6"/>
  <c r="F277" i="6"/>
  <c r="D288" i="6"/>
  <c r="F288" i="6"/>
  <c r="D292" i="6"/>
  <c r="F292" i="6"/>
  <c r="D296" i="6"/>
  <c r="F296" i="6"/>
  <c r="D323" i="6"/>
  <c r="F323" i="6"/>
  <c r="D327" i="6"/>
  <c r="F327" i="6"/>
  <c r="D331" i="6"/>
  <c r="F331" i="6"/>
  <c r="D335" i="6"/>
  <c r="F335" i="6"/>
  <c r="D339" i="6"/>
  <c r="F339" i="6"/>
  <c r="D343" i="6"/>
  <c r="F343" i="6"/>
  <c r="D347" i="6"/>
  <c r="F347" i="6"/>
  <c r="D44" i="6"/>
  <c r="F44" i="6"/>
  <c r="D68" i="6"/>
  <c r="F68" i="6"/>
  <c r="D141" i="6"/>
  <c r="F141" i="6"/>
  <c r="D160" i="6"/>
  <c r="F160" i="6"/>
  <c r="D203" i="6"/>
  <c r="F203" i="6"/>
  <c r="D290" i="6"/>
  <c r="F290" i="6"/>
  <c r="D333" i="6"/>
  <c r="F333" i="6"/>
  <c r="D22" i="6"/>
  <c r="F22" i="6"/>
  <c r="D46" i="6"/>
  <c r="F46" i="6"/>
  <c r="D62" i="6"/>
  <c r="F62" i="6"/>
  <c r="D27" i="6"/>
  <c r="D31" i="6"/>
  <c r="F31" i="6"/>
  <c r="D35" i="6"/>
  <c r="F35" i="6"/>
  <c r="D39" i="6"/>
  <c r="F39" i="6"/>
  <c r="D74" i="6"/>
  <c r="F74" i="6"/>
  <c r="D78" i="6"/>
  <c r="F78" i="6"/>
  <c r="D82" i="6"/>
  <c r="F82" i="6"/>
  <c r="D86" i="6"/>
  <c r="F86" i="6"/>
  <c r="D90" i="6"/>
  <c r="F90" i="6"/>
  <c r="D94" i="6"/>
  <c r="F94" i="6"/>
  <c r="D98" i="6"/>
  <c r="F98" i="6"/>
  <c r="D102" i="6"/>
  <c r="F102" i="6"/>
  <c r="D109" i="6"/>
  <c r="F109" i="6"/>
  <c r="D113" i="6"/>
  <c r="F113" i="6"/>
  <c r="D117" i="6"/>
  <c r="F117" i="6"/>
  <c r="D124" i="6"/>
  <c r="F124" i="6"/>
  <c r="D128" i="6"/>
  <c r="F128" i="6"/>
  <c r="D132" i="6"/>
  <c r="F132" i="6"/>
  <c r="D143" i="6"/>
  <c r="D147" i="6"/>
  <c r="F147" i="6"/>
  <c r="D151" i="6"/>
  <c r="F151" i="6"/>
  <c r="D170" i="6"/>
  <c r="F170" i="6"/>
  <c r="D174" i="6"/>
  <c r="F174" i="6"/>
  <c r="D178" i="6"/>
  <c r="F178" i="6"/>
  <c r="D182" i="6"/>
  <c r="F182" i="6"/>
  <c r="D186" i="6"/>
  <c r="F186" i="6"/>
  <c r="D190" i="6"/>
  <c r="F190" i="6"/>
  <c r="D217" i="6"/>
  <c r="D221" i="6"/>
  <c r="F221" i="6"/>
  <c r="D225" i="6"/>
  <c r="F225" i="6"/>
  <c r="D229" i="6"/>
  <c r="F229" i="6"/>
  <c r="D236" i="6"/>
  <c r="F236" i="6"/>
  <c r="D240" i="6"/>
  <c r="F240" i="6"/>
  <c r="D244" i="6"/>
  <c r="F244" i="6"/>
  <c r="D251" i="6"/>
  <c r="F251" i="6"/>
  <c r="D255" i="6"/>
  <c r="F255" i="6"/>
  <c r="D259" i="6"/>
  <c r="F259" i="6"/>
  <c r="F263" i="6"/>
  <c r="D266" i="6"/>
  <c r="D270" i="6"/>
  <c r="F270" i="6"/>
  <c r="F274" i="6"/>
  <c r="D281" i="6"/>
  <c r="D285" i="6"/>
  <c r="F285" i="6"/>
  <c r="D300" i="6"/>
  <c r="F300" i="6"/>
  <c r="D304" i="6"/>
  <c r="F304" i="6"/>
  <c r="D308" i="6"/>
  <c r="F308" i="6"/>
  <c r="D312" i="6"/>
  <c r="F312" i="6"/>
  <c r="D316" i="6"/>
  <c r="F316" i="6"/>
  <c r="D351" i="6"/>
  <c r="F351" i="6"/>
  <c r="D355" i="6"/>
  <c r="F355" i="6"/>
  <c r="D359" i="6"/>
  <c r="F359" i="6"/>
  <c r="D363" i="6"/>
  <c r="F363" i="6"/>
  <c r="D56" i="6"/>
  <c r="F56" i="6"/>
  <c r="D164" i="6"/>
  <c r="F164" i="6"/>
  <c r="D207" i="6"/>
  <c r="F207" i="6"/>
  <c r="D264" i="6"/>
  <c r="F264" i="6"/>
  <c r="D20" i="6"/>
  <c r="F20" i="6"/>
  <c r="D47" i="6"/>
  <c r="F47" i="6"/>
  <c r="D55" i="6"/>
  <c r="F55" i="6"/>
  <c r="D59" i="6"/>
  <c r="F59" i="6"/>
  <c r="D63" i="6"/>
  <c r="F63" i="6"/>
  <c r="D71" i="6"/>
  <c r="F71" i="6"/>
  <c r="D121" i="6"/>
  <c r="F121" i="6"/>
  <c r="D136" i="6"/>
  <c r="F136" i="6"/>
  <c r="D140" i="6"/>
  <c r="F140" i="6"/>
  <c r="D155" i="6"/>
  <c r="F155" i="6"/>
  <c r="D159" i="6"/>
  <c r="F159" i="6"/>
  <c r="D194" i="6"/>
  <c r="F194" i="6"/>
  <c r="D198" i="6"/>
  <c r="F198" i="6"/>
  <c r="D202" i="6"/>
  <c r="F202" i="6"/>
  <c r="D206" i="6"/>
  <c r="F206" i="6"/>
  <c r="D210" i="6"/>
  <c r="F210" i="6"/>
  <c r="D214" i="6"/>
  <c r="F214" i="6"/>
  <c r="D233" i="6"/>
  <c r="F233" i="6"/>
  <c r="D248" i="6"/>
  <c r="F248" i="6"/>
  <c r="D278" i="6"/>
  <c r="F278" i="6"/>
  <c r="D289" i="6"/>
  <c r="F289" i="6"/>
  <c r="D293" i="6"/>
  <c r="F293" i="6"/>
  <c r="D320" i="6"/>
  <c r="F320" i="6"/>
  <c r="D324" i="6"/>
  <c r="F324" i="6"/>
  <c r="D328" i="6"/>
  <c r="F328" i="6"/>
  <c r="D332" i="6"/>
  <c r="F332" i="6"/>
  <c r="D336" i="6"/>
  <c r="F336" i="6"/>
  <c r="D340" i="6"/>
  <c r="F340" i="6"/>
  <c r="D344" i="6"/>
  <c r="F344" i="6"/>
  <c r="D348" i="6"/>
  <c r="F348" i="6"/>
  <c r="B12" i="7" l="1"/>
  <c r="I12" i="7" s="1"/>
  <c r="J12" i="7" s="1"/>
  <c r="K12" i="7" s="1"/>
  <c r="L12" i="7" s="1"/>
  <c r="M12" i="7" s="1"/>
  <c r="N12" i="7" s="1"/>
  <c r="O12" i="7" s="1"/>
  <c r="P12" i="7" s="1"/>
  <c r="Q12" i="7" s="1"/>
  <c r="R12" i="7" s="1"/>
  <c r="S12" i="7" s="1"/>
  <c r="T12" i="7" s="1"/>
  <c r="U12" i="7" s="1"/>
  <c r="V12" i="7" s="1"/>
  <c r="W12" i="7" s="1"/>
  <c r="X12" i="7" s="1"/>
  <c r="Y12" i="7" s="1"/>
  <c r="Z12" i="7" s="1"/>
  <c r="AA12" i="7" s="1"/>
  <c r="AB12" i="7" s="1"/>
  <c r="AC12" i="7" s="1"/>
  <c r="AD12" i="7" s="1"/>
  <c r="AE12" i="7" s="1"/>
  <c r="AF12" i="7" s="1"/>
  <c r="AG12" i="7" s="1"/>
  <c r="AH12" i="7" s="1"/>
  <c r="AI12" i="7" s="1"/>
  <c r="AJ12" i="7" s="1"/>
  <c r="AK12" i="7" s="1"/>
  <c r="AL12" i="7" s="1"/>
  <c r="AM12" i="7" s="1"/>
  <c r="AN12" i="7" s="1"/>
  <c r="AO12" i="7" s="1"/>
  <c r="AP12" i="7" s="1"/>
  <c r="AQ12" i="7" s="1"/>
  <c r="AR12" i="7" s="1"/>
  <c r="AS12" i="7" s="1"/>
  <c r="I11" i="7"/>
  <c r="J11" i="7" s="1"/>
  <c r="B8" i="5"/>
  <c r="B17" i="5" s="1"/>
  <c r="B26" i="5" s="1"/>
  <c r="J8" i="5" s="1"/>
  <c r="J17" i="5" s="1"/>
  <c r="J26" i="5" s="1"/>
  <c r="R8" i="5" s="1"/>
  <c r="R17" i="5" s="1"/>
  <c r="R26" i="5" s="1"/>
  <c r="K11" i="7" l="1"/>
  <c r="L11" i="7" s="1"/>
  <c r="M11" i="7" s="1"/>
  <c r="N11" i="7" s="1"/>
  <c r="O11" i="7" s="1"/>
  <c r="P11" i="7" s="1"/>
  <c r="Q11" i="7" s="1"/>
  <c r="R11" i="7" s="1"/>
  <c r="S11" i="7" s="1"/>
  <c r="T11" i="7" s="1"/>
  <c r="U11" i="7" s="1"/>
  <c r="V11" i="7" s="1"/>
  <c r="W11" i="7" s="1"/>
  <c r="X11" i="7" s="1"/>
  <c r="Y11" i="7" s="1"/>
  <c r="Z11" i="7" s="1"/>
  <c r="AA11" i="7" s="1"/>
  <c r="AB11" i="7" s="1"/>
  <c r="AC11" i="7" s="1"/>
  <c r="AD11" i="7" s="1"/>
  <c r="AE11" i="7" s="1"/>
  <c r="AF11" i="7" s="1"/>
  <c r="AG11" i="7" s="1"/>
  <c r="AH11" i="7" s="1"/>
  <c r="AI11" i="7" s="1"/>
  <c r="AJ11" i="7" s="1"/>
  <c r="AK11" i="7" s="1"/>
  <c r="AL11" i="7" s="1"/>
  <c r="AM11" i="7" s="1"/>
  <c r="AN11" i="7" s="1"/>
  <c r="AO11" i="7" s="1"/>
  <c r="AP11" i="7" s="1"/>
  <c r="AQ11" i="7" s="1"/>
  <c r="AR11" i="7" s="1"/>
  <c r="AS11" i="7" s="1"/>
  <c r="B13" i="7"/>
  <c r="I13" i="7" s="1"/>
  <c r="J13" i="7" s="1"/>
  <c r="K13" i="7" s="1"/>
  <c r="L13" i="7" s="1"/>
  <c r="M13" i="7" s="1"/>
  <c r="N13" i="7" s="1"/>
  <c r="O13" i="7" s="1"/>
  <c r="P13" i="7" s="1"/>
  <c r="Q13" i="7" s="1"/>
  <c r="R13" i="7" s="1"/>
  <c r="S13" i="7" s="1"/>
  <c r="T13" i="7" s="1"/>
  <c r="U13" i="7" s="1"/>
  <c r="V13" i="7" s="1"/>
  <c r="W13" i="7" s="1"/>
  <c r="X13" i="7" s="1"/>
  <c r="Y13" i="7" s="1"/>
  <c r="Z13" i="7" s="1"/>
  <c r="AA13" i="7" s="1"/>
  <c r="AB13" i="7" s="1"/>
  <c r="AC13" i="7" s="1"/>
  <c r="AD13" i="7" s="1"/>
  <c r="AE13" i="7" s="1"/>
  <c r="AF13" i="7" s="1"/>
  <c r="AG13" i="7" s="1"/>
  <c r="AH13" i="7" s="1"/>
  <c r="AI13" i="7" s="1"/>
  <c r="AJ13" i="7" s="1"/>
  <c r="AK13" i="7" s="1"/>
  <c r="AL13" i="7" s="1"/>
  <c r="AM13" i="7" s="1"/>
  <c r="AN13" i="7" s="1"/>
  <c r="AO13" i="7" s="1"/>
  <c r="AP13" i="7" s="1"/>
  <c r="AQ13" i="7" s="1"/>
  <c r="AR13" i="7" s="1"/>
  <c r="AS13" i="7" s="1"/>
  <c r="B10" i="5"/>
  <c r="C10" i="5" s="1"/>
  <c r="D10" i="5" s="1"/>
  <c r="E10" i="5" s="1"/>
  <c r="F10" i="5" s="1"/>
  <c r="G10" i="5" s="1"/>
  <c r="B14" i="7" l="1"/>
  <c r="I14" i="7" s="1"/>
  <c r="J14" i="7" s="1"/>
  <c r="K14" i="7" s="1"/>
  <c r="L14" i="7" s="1"/>
  <c r="M14" i="7" s="1"/>
  <c r="N14" i="7" s="1"/>
  <c r="O14" i="7" s="1"/>
  <c r="P14" i="7" s="1"/>
  <c r="Q14" i="7" s="1"/>
  <c r="R14" i="7" s="1"/>
  <c r="S14" i="7" s="1"/>
  <c r="T14" i="7" s="1"/>
  <c r="U14" i="7" s="1"/>
  <c r="V14" i="7" s="1"/>
  <c r="W14" i="7" s="1"/>
  <c r="X14" i="7" s="1"/>
  <c r="Y14" i="7" s="1"/>
  <c r="Z14" i="7" s="1"/>
  <c r="AA14" i="7" s="1"/>
  <c r="AB14" i="7" s="1"/>
  <c r="AC14" i="7" s="1"/>
  <c r="AD14" i="7" s="1"/>
  <c r="AE14" i="7" s="1"/>
  <c r="AF14" i="7" s="1"/>
  <c r="AG14" i="7" s="1"/>
  <c r="AH14" i="7" s="1"/>
  <c r="AI14" i="7" s="1"/>
  <c r="AJ14" i="7" s="1"/>
  <c r="AK14" i="7" s="1"/>
  <c r="AL14" i="7" s="1"/>
  <c r="AM14" i="7" s="1"/>
  <c r="AN14" i="7" s="1"/>
  <c r="AO14" i="7" s="1"/>
  <c r="AP14" i="7" s="1"/>
  <c r="AQ14" i="7" s="1"/>
  <c r="AR14" i="7" s="1"/>
  <c r="AS14" i="7" s="1"/>
  <c r="H10" i="5"/>
  <c r="B11" i="5" s="1"/>
  <c r="C11" i="5" s="1"/>
  <c r="D11" i="5" s="1"/>
  <c r="J10" i="5"/>
  <c r="K10" i="5" s="1"/>
  <c r="L10" i="5" s="1"/>
  <c r="M10" i="5" s="1"/>
  <c r="N10" i="5" s="1"/>
  <c r="O10" i="5" s="1"/>
  <c r="P10" i="5" s="1"/>
  <c r="J11" i="5" s="1"/>
  <c r="K11" i="5" s="1"/>
  <c r="L11" i="5" s="1"/>
  <c r="M11" i="5" s="1"/>
  <c r="N11" i="5" s="1"/>
  <c r="O11" i="5" s="1"/>
  <c r="P11" i="5" s="1"/>
  <c r="J12" i="5" s="1"/>
  <c r="K12" i="5" s="1"/>
  <c r="L12" i="5" s="1"/>
  <c r="M12" i="5" s="1"/>
  <c r="N12" i="5" s="1"/>
  <c r="O12" i="5" s="1"/>
  <c r="P12" i="5" s="1"/>
  <c r="J13" i="5" s="1"/>
  <c r="K13" i="5" s="1"/>
  <c r="L13" i="5" s="1"/>
  <c r="M13" i="5" s="1"/>
  <c r="N13" i="5" s="1"/>
  <c r="O13" i="5" s="1"/>
  <c r="P13" i="5" s="1"/>
  <c r="J14" i="5" s="1"/>
  <c r="K14" i="5" s="1"/>
  <c r="L14" i="5" s="1"/>
  <c r="M14" i="5" s="1"/>
  <c r="N14" i="5" s="1"/>
  <c r="O14" i="5" s="1"/>
  <c r="P14" i="5" s="1"/>
  <c r="J15" i="5" s="1"/>
  <c r="K15" i="5" s="1"/>
  <c r="L15" i="5" s="1"/>
  <c r="M15" i="5" s="1"/>
  <c r="N15" i="5" s="1"/>
  <c r="O15" i="5" s="1"/>
  <c r="P15" i="5" s="1"/>
  <c r="B15" i="7" l="1"/>
  <c r="I15" i="7" s="1"/>
  <c r="J15" i="7" s="1"/>
  <c r="K15" i="7" s="1"/>
  <c r="L15" i="7" s="1"/>
  <c r="M15" i="7" s="1"/>
  <c r="N15" i="7" s="1"/>
  <c r="O15" i="7" s="1"/>
  <c r="P15" i="7" s="1"/>
  <c r="Q15" i="7" s="1"/>
  <c r="R15" i="7" s="1"/>
  <c r="S15" i="7" s="1"/>
  <c r="T15" i="7" s="1"/>
  <c r="U15" i="7" s="1"/>
  <c r="V15" i="7" s="1"/>
  <c r="W15" i="7" s="1"/>
  <c r="X15" i="7" s="1"/>
  <c r="Y15" i="7" s="1"/>
  <c r="Z15" i="7" s="1"/>
  <c r="AA15" i="7" s="1"/>
  <c r="AB15" i="7" s="1"/>
  <c r="AC15" i="7" s="1"/>
  <c r="AD15" i="7" s="1"/>
  <c r="AE15" i="7" s="1"/>
  <c r="AF15" i="7" s="1"/>
  <c r="AG15" i="7" s="1"/>
  <c r="AH15" i="7" s="1"/>
  <c r="AI15" i="7" s="1"/>
  <c r="AJ15" i="7" s="1"/>
  <c r="AK15" i="7" s="1"/>
  <c r="AL15" i="7" s="1"/>
  <c r="AM15" i="7" s="1"/>
  <c r="AN15" i="7" s="1"/>
  <c r="AO15" i="7" s="1"/>
  <c r="AP15" i="7" s="1"/>
  <c r="AQ15" i="7" s="1"/>
  <c r="AR15" i="7" s="1"/>
  <c r="AS15" i="7" s="1"/>
  <c r="E11" i="5"/>
  <c r="F11" i="5" s="1"/>
  <c r="G11" i="5" s="1"/>
  <c r="H11" i="5" s="1"/>
  <c r="B12" i="5" s="1"/>
  <c r="C12" i="5" s="1"/>
  <c r="D12" i="5" s="1"/>
  <c r="E12" i="5" s="1"/>
  <c r="F12" i="5" s="1"/>
  <c r="G12" i="5" s="1"/>
  <c r="H12" i="5" s="1"/>
  <c r="B13" i="5" s="1"/>
  <c r="C13" i="5" s="1"/>
  <c r="D13" i="5" s="1"/>
  <c r="E13" i="5" s="1"/>
  <c r="F13" i="5" s="1"/>
  <c r="G13" i="5" s="1"/>
  <c r="H13" i="5" s="1"/>
  <c r="B14" i="5" s="1"/>
  <c r="C14" i="5" s="1"/>
  <c r="D14" i="5" s="1"/>
  <c r="E14" i="5" s="1"/>
  <c r="F14" i="5" s="1"/>
  <c r="G14" i="5" s="1"/>
  <c r="H14" i="5" s="1"/>
  <c r="B15" i="5" s="1"/>
  <c r="C15" i="5" s="1"/>
  <c r="D15" i="5" s="1"/>
  <c r="E15" i="5" s="1"/>
  <c r="F15" i="5" s="1"/>
  <c r="G15" i="5" s="1"/>
  <c r="H15" i="5" s="1"/>
  <c r="Z8" i="5"/>
  <c r="Z17" i="5" s="1"/>
  <c r="Z26" i="5" s="1"/>
  <c r="R10" i="5"/>
  <c r="S10" i="5" s="1"/>
  <c r="B16" i="7" l="1"/>
  <c r="I16" i="7" s="1"/>
  <c r="J16" i="7" s="1"/>
  <c r="K16" i="7" s="1"/>
  <c r="L16" i="7" s="1"/>
  <c r="M16" i="7" s="1"/>
  <c r="N16" i="7" s="1"/>
  <c r="O16" i="7" s="1"/>
  <c r="P16" i="7" s="1"/>
  <c r="Q16" i="7" s="1"/>
  <c r="R16" i="7" s="1"/>
  <c r="S16" i="7" s="1"/>
  <c r="T16" i="7" s="1"/>
  <c r="U16" i="7" s="1"/>
  <c r="V16" i="7" s="1"/>
  <c r="W16" i="7" s="1"/>
  <c r="X16" i="7" s="1"/>
  <c r="Y16" i="7" s="1"/>
  <c r="Z16" i="7" s="1"/>
  <c r="AA16" i="7" s="1"/>
  <c r="AB16" i="7" s="1"/>
  <c r="AC16" i="7" s="1"/>
  <c r="AD16" i="7" s="1"/>
  <c r="AE16" i="7" s="1"/>
  <c r="AF16" i="7" s="1"/>
  <c r="AG16" i="7" s="1"/>
  <c r="AH16" i="7" s="1"/>
  <c r="AI16" i="7" s="1"/>
  <c r="AJ16" i="7" s="1"/>
  <c r="AK16" i="7" s="1"/>
  <c r="AL16" i="7" s="1"/>
  <c r="AM16" i="7" s="1"/>
  <c r="AN16" i="7" s="1"/>
  <c r="AO16" i="7" s="1"/>
  <c r="AP16" i="7" s="1"/>
  <c r="AQ16" i="7" s="1"/>
  <c r="AR16" i="7" s="1"/>
  <c r="AS16" i="7" s="1"/>
  <c r="T10" i="5"/>
  <c r="U10" i="5" s="1"/>
  <c r="V10" i="5" s="1"/>
  <c r="W10" i="5" s="1"/>
  <c r="X10" i="5" s="1"/>
  <c r="R11" i="5" s="1"/>
  <c r="S11" i="5" s="1"/>
  <c r="T11" i="5" s="1"/>
  <c r="U11" i="5" s="1"/>
  <c r="V11" i="5" s="1"/>
  <c r="W11" i="5" s="1"/>
  <c r="X11" i="5" s="1"/>
  <c r="R12" i="5" s="1"/>
  <c r="S12" i="5" s="1"/>
  <c r="T12" i="5" s="1"/>
  <c r="U12" i="5" s="1"/>
  <c r="V12" i="5" s="1"/>
  <c r="W12" i="5" s="1"/>
  <c r="X12" i="5" s="1"/>
  <c r="R13" i="5" s="1"/>
  <c r="S13" i="5" s="1"/>
  <c r="T13" i="5" s="1"/>
  <c r="U13" i="5" s="1"/>
  <c r="V13" i="5" s="1"/>
  <c r="W13" i="5" s="1"/>
  <c r="X13" i="5" s="1"/>
  <c r="R14" i="5" s="1"/>
  <c r="S14" i="5" s="1"/>
  <c r="T14" i="5" s="1"/>
  <c r="U14" i="5" s="1"/>
  <c r="V14" i="5" s="1"/>
  <c r="W14" i="5" s="1"/>
  <c r="X14" i="5" s="1"/>
  <c r="R15" i="5" s="1"/>
  <c r="S15" i="5" s="1"/>
  <c r="T15" i="5" s="1"/>
  <c r="U15" i="5" s="1"/>
  <c r="V15" i="5" s="1"/>
  <c r="W15" i="5" s="1"/>
  <c r="X15" i="5" s="1"/>
  <c r="Z10" i="5"/>
  <c r="AA10" i="5" s="1"/>
  <c r="AB10" i="5" s="1"/>
  <c r="AC10" i="5" s="1"/>
  <c r="AD10" i="5" s="1"/>
  <c r="AE10" i="5" s="1"/>
  <c r="AF10" i="5" s="1"/>
  <c r="Z11" i="5" s="1"/>
  <c r="AA11" i="5" s="1"/>
  <c r="AB11" i="5" s="1"/>
  <c r="AC11" i="5" s="1"/>
  <c r="AD11" i="5" s="1"/>
  <c r="AE11" i="5" s="1"/>
  <c r="AF11" i="5" s="1"/>
  <c r="Z12" i="5" s="1"/>
  <c r="AA12" i="5" s="1"/>
  <c r="AB12" i="5" s="1"/>
  <c r="AC12" i="5" s="1"/>
  <c r="AD12" i="5" s="1"/>
  <c r="AE12" i="5" s="1"/>
  <c r="AF12" i="5" s="1"/>
  <c r="Z13" i="5" s="1"/>
  <c r="AA13" i="5" s="1"/>
  <c r="AB13" i="5" s="1"/>
  <c r="AC13" i="5" s="1"/>
  <c r="AD13" i="5" s="1"/>
  <c r="AE13" i="5" s="1"/>
  <c r="AF13" i="5" s="1"/>
  <c r="Z14" i="5" s="1"/>
  <c r="AA14" i="5" s="1"/>
  <c r="AB14" i="5" s="1"/>
  <c r="AC14" i="5" s="1"/>
  <c r="AD14" i="5" s="1"/>
  <c r="AE14" i="5" s="1"/>
  <c r="AF14" i="5" s="1"/>
  <c r="Z15" i="5" s="1"/>
  <c r="AA15" i="5" s="1"/>
  <c r="AB15" i="5" s="1"/>
  <c r="AC15" i="5" s="1"/>
  <c r="AD15" i="5" s="1"/>
  <c r="AE15" i="5" s="1"/>
  <c r="AF15" i="5" s="1"/>
  <c r="B19" i="5"/>
  <c r="C19" i="5" s="1"/>
  <c r="D19" i="5" s="1"/>
  <c r="E19" i="5" s="1"/>
  <c r="F19" i="5" s="1"/>
  <c r="G19" i="5" s="1"/>
  <c r="H19" i="5" s="1"/>
  <c r="B20" i="5" s="1"/>
  <c r="C20" i="5" s="1"/>
  <c r="D20" i="5" s="1"/>
  <c r="E20" i="5" s="1"/>
  <c r="F20" i="5" s="1"/>
  <c r="G20" i="5" s="1"/>
  <c r="H20" i="5" s="1"/>
  <c r="B21" i="5" s="1"/>
  <c r="C21" i="5" s="1"/>
  <c r="D21" i="5" s="1"/>
  <c r="E21" i="5" s="1"/>
  <c r="F21" i="5" s="1"/>
  <c r="G21" i="5" s="1"/>
  <c r="H21" i="5" s="1"/>
  <c r="B22" i="5" s="1"/>
  <c r="C22" i="5" s="1"/>
  <c r="D22" i="5" s="1"/>
  <c r="E22" i="5" s="1"/>
  <c r="F22" i="5" s="1"/>
  <c r="G22" i="5" s="1"/>
  <c r="H22" i="5" s="1"/>
  <c r="B23" i="5" s="1"/>
  <c r="C23" i="5" s="1"/>
  <c r="D23" i="5" s="1"/>
  <c r="E23" i="5" s="1"/>
  <c r="F23" i="5" s="1"/>
  <c r="G23" i="5" s="1"/>
  <c r="H23" i="5" s="1"/>
  <c r="B24" i="5" s="1"/>
  <c r="C24" i="5" s="1"/>
  <c r="D24" i="5" s="1"/>
  <c r="E24" i="5" s="1"/>
  <c r="F24" i="5" s="1"/>
  <c r="G24" i="5" s="1"/>
  <c r="H24" i="5" s="1"/>
  <c r="B17" i="7" l="1"/>
  <c r="I17" i="7" s="1"/>
  <c r="J17" i="7" s="1"/>
  <c r="K17" i="7" s="1"/>
  <c r="L17" i="7" s="1"/>
  <c r="M17" i="7" s="1"/>
  <c r="N17" i="7" s="1"/>
  <c r="O17" i="7" s="1"/>
  <c r="P17" i="7" s="1"/>
  <c r="Q17" i="7" s="1"/>
  <c r="R17" i="7" s="1"/>
  <c r="S17" i="7" s="1"/>
  <c r="T17" i="7" s="1"/>
  <c r="U17" i="7" s="1"/>
  <c r="V17" i="7" s="1"/>
  <c r="W17" i="7" s="1"/>
  <c r="X17" i="7" s="1"/>
  <c r="Y17" i="7" s="1"/>
  <c r="Z17" i="7" s="1"/>
  <c r="AA17" i="7" s="1"/>
  <c r="AB17" i="7" s="1"/>
  <c r="AC17" i="7" s="1"/>
  <c r="AD17" i="7" s="1"/>
  <c r="AE17" i="7" s="1"/>
  <c r="AF17" i="7" s="1"/>
  <c r="AG17" i="7" s="1"/>
  <c r="AH17" i="7" s="1"/>
  <c r="AI17" i="7" s="1"/>
  <c r="AJ17" i="7" s="1"/>
  <c r="AK17" i="7" s="1"/>
  <c r="AL17" i="7" s="1"/>
  <c r="AM17" i="7" s="1"/>
  <c r="AN17" i="7" s="1"/>
  <c r="AO17" i="7" s="1"/>
  <c r="AP17" i="7" s="1"/>
  <c r="AQ17" i="7" s="1"/>
  <c r="AR17" i="7" s="1"/>
  <c r="AS17" i="7" s="1"/>
  <c r="J19" i="5"/>
  <c r="K19" i="5" s="1"/>
  <c r="L19" i="5" s="1"/>
  <c r="M19" i="5" s="1"/>
  <c r="N19" i="5" s="1"/>
  <c r="O19" i="5" s="1"/>
  <c r="P19" i="5" s="1"/>
  <c r="J20" i="5" s="1"/>
  <c r="K20" i="5" s="1"/>
  <c r="L20" i="5" s="1"/>
  <c r="M20" i="5" s="1"/>
  <c r="N20" i="5" s="1"/>
  <c r="O20" i="5" s="1"/>
  <c r="P20" i="5" s="1"/>
  <c r="J21" i="5" s="1"/>
  <c r="K21" i="5" s="1"/>
  <c r="L21" i="5" s="1"/>
  <c r="M21" i="5" s="1"/>
  <c r="N21" i="5" s="1"/>
  <c r="O21" i="5" s="1"/>
  <c r="P21" i="5" s="1"/>
  <c r="J22" i="5" s="1"/>
  <c r="K22" i="5" s="1"/>
  <c r="L22" i="5" s="1"/>
  <c r="M22" i="5" s="1"/>
  <c r="N22" i="5" s="1"/>
  <c r="O22" i="5" s="1"/>
  <c r="P22" i="5" s="1"/>
  <c r="J23" i="5" s="1"/>
  <c r="K23" i="5" s="1"/>
  <c r="L23" i="5" s="1"/>
  <c r="M23" i="5" s="1"/>
  <c r="N23" i="5" s="1"/>
  <c r="O23" i="5" s="1"/>
  <c r="P23" i="5" s="1"/>
  <c r="J24" i="5" s="1"/>
  <c r="K24" i="5" s="1"/>
  <c r="L24" i="5" s="1"/>
  <c r="M24" i="5" s="1"/>
  <c r="N24" i="5" s="1"/>
  <c r="O24" i="5" s="1"/>
  <c r="P24" i="5" s="1"/>
  <c r="B18" i="7" l="1"/>
  <c r="I18" i="7" s="1"/>
  <c r="J18" i="7" s="1"/>
  <c r="K18" i="7" s="1"/>
  <c r="L18" i="7" s="1"/>
  <c r="M18" i="7" s="1"/>
  <c r="N18" i="7" s="1"/>
  <c r="O18" i="7" s="1"/>
  <c r="P18" i="7" s="1"/>
  <c r="Q18" i="7" s="1"/>
  <c r="R18" i="7" s="1"/>
  <c r="S18" i="7" s="1"/>
  <c r="T18" i="7" s="1"/>
  <c r="U18" i="7" s="1"/>
  <c r="V18" i="7" s="1"/>
  <c r="W18" i="7" s="1"/>
  <c r="X18" i="7" s="1"/>
  <c r="Y18" i="7" s="1"/>
  <c r="Z18" i="7" s="1"/>
  <c r="AA18" i="7" s="1"/>
  <c r="AB18" i="7" s="1"/>
  <c r="AC18" i="7" s="1"/>
  <c r="AD18" i="7" s="1"/>
  <c r="AE18" i="7" s="1"/>
  <c r="AF18" i="7" s="1"/>
  <c r="AG18" i="7" s="1"/>
  <c r="AH18" i="7" s="1"/>
  <c r="AI18" i="7" s="1"/>
  <c r="AJ18" i="7" s="1"/>
  <c r="AK18" i="7" s="1"/>
  <c r="AL18" i="7" s="1"/>
  <c r="AM18" i="7" s="1"/>
  <c r="AN18" i="7" s="1"/>
  <c r="AO18" i="7" s="1"/>
  <c r="AP18" i="7" s="1"/>
  <c r="AQ18" i="7" s="1"/>
  <c r="AR18" i="7" s="1"/>
  <c r="AS18" i="7" s="1"/>
  <c r="R19" i="5"/>
  <c r="S19" i="5" s="1"/>
  <c r="T19" i="5" s="1"/>
  <c r="U19" i="5" s="1"/>
  <c r="V19" i="5" s="1"/>
  <c r="W19" i="5" s="1"/>
  <c r="X19" i="5" s="1"/>
  <c r="R20" i="5" s="1"/>
  <c r="S20" i="5" s="1"/>
  <c r="T20" i="5" s="1"/>
  <c r="U20" i="5" s="1"/>
  <c r="V20" i="5" s="1"/>
  <c r="W20" i="5" s="1"/>
  <c r="X20" i="5" s="1"/>
  <c r="R21" i="5" s="1"/>
  <c r="S21" i="5" s="1"/>
  <c r="T21" i="5" s="1"/>
  <c r="U21" i="5" s="1"/>
  <c r="V21" i="5" s="1"/>
  <c r="W21" i="5" s="1"/>
  <c r="X21" i="5" s="1"/>
  <c r="R22" i="5" s="1"/>
  <c r="S22" i="5" s="1"/>
  <c r="T22" i="5" s="1"/>
  <c r="U22" i="5" s="1"/>
  <c r="V22" i="5" s="1"/>
  <c r="W22" i="5" s="1"/>
  <c r="X22" i="5" s="1"/>
  <c r="R23" i="5" s="1"/>
  <c r="S23" i="5" s="1"/>
  <c r="T23" i="5" s="1"/>
  <c r="U23" i="5" s="1"/>
  <c r="V23" i="5" s="1"/>
  <c r="W23" i="5" s="1"/>
  <c r="X23" i="5" s="1"/>
  <c r="R24" i="5" s="1"/>
  <c r="S24" i="5" s="1"/>
  <c r="T24" i="5" s="1"/>
  <c r="U24" i="5" s="1"/>
  <c r="V24" i="5" s="1"/>
  <c r="W24" i="5" s="1"/>
  <c r="X24" i="5" s="1"/>
  <c r="B19" i="7" l="1"/>
  <c r="I19" i="7" s="1"/>
  <c r="J19" i="7" s="1"/>
  <c r="K19" i="7" s="1"/>
  <c r="L19" i="7" s="1"/>
  <c r="M19" i="7" s="1"/>
  <c r="N19" i="7" s="1"/>
  <c r="O19" i="7" s="1"/>
  <c r="P19" i="7" s="1"/>
  <c r="Q19" i="7" s="1"/>
  <c r="R19" i="7" s="1"/>
  <c r="S19" i="7" s="1"/>
  <c r="T19" i="7" s="1"/>
  <c r="U19" i="7" s="1"/>
  <c r="V19" i="7" s="1"/>
  <c r="W19" i="7" s="1"/>
  <c r="X19" i="7" s="1"/>
  <c r="Y19" i="7" s="1"/>
  <c r="Z19" i="7" s="1"/>
  <c r="AA19" i="7" s="1"/>
  <c r="AB19" i="7" s="1"/>
  <c r="AC19" i="7" s="1"/>
  <c r="AD19" i="7" s="1"/>
  <c r="AE19" i="7" s="1"/>
  <c r="AF19" i="7" s="1"/>
  <c r="AG19" i="7" s="1"/>
  <c r="AH19" i="7" s="1"/>
  <c r="AI19" i="7" s="1"/>
  <c r="AJ19" i="7" s="1"/>
  <c r="AK19" i="7" s="1"/>
  <c r="AL19" i="7" s="1"/>
  <c r="AM19" i="7" s="1"/>
  <c r="AN19" i="7" s="1"/>
  <c r="AO19" i="7" s="1"/>
  <c r="AP19" i="7" s="1"/>
  <c r="AQ19" i="7" s="1"/>
  <c r="AR19" i="7" s="1"/>
  <c r="AS19" i="7" s="1"/>
  <c r="Z19" i="5"/>
  <c r="AA19" i="5" s="1"/>
  <c r="AB19" i="5" s="1"/>
  <c r="AC19" i="5" s="1"/>
  <c r="AD19" i="5" s="1"/>
  <c r="AE19" i="5" s="1"/>
  <c r="AF19" i="5" s="1"/>
  <c r="Z20" i="5" s="1"/>
  <c r="AA20" i="5" s="1"/>
  <c r="AB20" i="5" s="1"/>
  <c r="AC20" i="5" s="1"/>
  <c r="AD20" i="5" s="1"/>
  <c r="AE20" i="5" s="1"/>
  <c r="AF20" i="5" s="1"/>
  <c r="Z21" i="5" s="1"/>
  <c r="AA21" i="5" s="1"/>
  <c r="AB21" i="5" s="1"/>
  <c r="AC21" i="5" s="1"/>
  <c r="AD21" i="5" s="1"/>
  <c r="AE21" i="5" s="1"/>
  <c r="AF21" i="5" s="1"/>
  <c r="Z22" i="5" s="1"/>
  <c r="AA22" i="5" s="1"/>
  <c r="AB22" i="5" s="1"/>
  <c r="AC22" i="5" s="1"/>
  <c r="AD22" i="5" s="1"/>
  <c r="AE22" i="5" s="1"/>
  <c r="AF22" i="5" s="1"/>
  <c r="Z23" i="5" s="1"/>
  <c r="AA23" i="5" s="1"/>
  <c r="AB23" i="5" s="1"/>
  <c r="AC23" i="5" s="1"/>
  <c r="AD23" i="5" s="1"/>
  <c r="AE23" i="5" s="1"/>
  <c r="AF23" i="5" s="1"/>
  <c r="Z24" i="5" s="1"/>
  <c r="AA24" i="5" s="1"/>
  <c r="AB24" i="5" s="1"/>
  <c r="AC24" i="5" s="1"/>
  <c r="AD24" i="5" s="1"/>
  <c r="AE24" i="5" s="1"/>
  <c r="AF24" i="5" s="1"/>
  <c r="B28" i="5" l="1"/>
  <c r="C28" i="5" s="1"/>
  <c r="D28" i="5" s="1"/>
  <c r="E28" i="5" s="1"/>
  <c r="F28" i="5" s="1"/>
  <c r="G28" i="5" s="1"/>
  <c r="H28" i="5" s="1"/>
  <c r="B29" i="5" s="1"/>
  <c r="C29" i="5" s="1"/>
  <c r="D29" i="5" s="1"/>
  <c r="E29" i="5" s="1"/>
  <c r="F29" i="5" s="1"/>
  <c r="G29" i="5" s="1"/>
  <c r="H29" i="5" s="1"/>
  <c r="B30" i="5" s="1"/>
  <c r="C30" i="5" s="1"/>
  <c r="D30" i="5" s="1"/>
  <c r="E30" i="5" s="1"/>
  <c r="F30" i="5" s="1"/>
  <c r="G30" i="5" s="1"/>
  <c r="H30" i="5" s="1"/>
  <c r="B31" i="5" s="1"/>
  <c r="C31" i="5" s="1"/>
  <c r="D31" i="5" s="1"/>
  <c r="E31" i="5" s="1"/>
  <c r="F31" i="5" s="1"/>
  <c r="G31" i="5" s="1"/>
  <c r="H31" i="5" s="1"/>
  <c r="B32" i="5" s="1"/>
  <c r="C32" i="5" s="1"/>
  <c r="D32" i="5" s="1"/>
  <c r="E32" i="5" s="1"/>
  <c r="F32" i="5" s="1"/>
  <c r="G32" i="5" s="1"/>
  <c r="H32" i="5" s="1"/>
  <c r="B33" i="5" s="1"/>
  <c r="C33" i="5" s="1"/>
  <c r="D33" i="5" s="1"/>
  <c r="E33" i="5" s="1"/>
  <c r="F33" i="5" s="1"/>
  <c r="G33" i="5" s="1"/>
  <c r="H33" i="5" s="1"/>
  <c r="J28" i="5" l="1"/>
  <c r="K28" i="5" s="1"/>
  <c r="L28" i="5" s="1"/>
  <c r="M28" i="5" s="1"/>
  <c r="N28" i="5" s="1"/>
  <c r="O28" i="5" s="1"/>
  <c r="P28" i="5" s="1"/>
  <c r="J29" i="5" s="1"/>
  <c r="K29" i="5" s="1"/>
  <c r="L29" i="5" s="1"/>
  <c r="M29" i="5" s="1"/>
  <c r="N29" i="5" s="1"/>
  <c r="O29" i="5" s="1"/>
  <c r="P29" i="5" s="1"/>
  <c r="J30" i="5" s="1"/>
  <c r="K30" i="5" s="1"/>
  <c r="L30" i="5" s="1"/>
  <c r="M30" i="5" s="1"/>
  <c r="N30" i="5" s="1"/>
  <c r="O30" i="5" s="1"/>
  <c r="P30" i="5" s="1"/>
  <c r="J31" i="5" s="1"/>
  <c r="K31" i="5" s="1"/>
  <c r="L31" i="5" s="1"/>
  <c r="M31" i="5" s="1"/>
  <c r="N31" i="5" s="1"/>
  <c r="O31" i="5" s="1"/>
  <c r="P31" i="5" s="1"/>
  <c r="J32" i="5" s="1"/>
  <c r="K32" i="5" s="1"/>
  <c r="L32" i="5" s="1"/>
  <c r="M32" i="5" s="1"/>
  <c r="N32" i="5" s="1"/>
  <c r="O32" i="5" s="1"/>
  <c r="P32" i="5" s="1"/>
  <c r="J33" i="5" s="1"/>
  <c r="K33" i="5" s="1"/>
  <c r="L33" i="5" s="1"/>
  <c r="M33" i="5" s="1"/>
  <c r="N33" i="5" s="1"/>
  <c r="O33" i="5" s="1"/>
  <c r="P33" i="5" s="1"/>
  <c r="R28" i="5" l="1"/>
  <c r="S28" i="5" s="1"/>
  <c r="T28" i="5" s="1"/>
  <c r="U28" i="5" s="1"/>
  <c r="V28" i="5" s="1"/>
  <c r="W28" i="5" s="1"/>
  <c r="X28" i="5" s="1"/>
  <c r="R29" i="5" s="1"/>
  <c r="S29" i="5" s="1"/>
  <c r="T29" i="5" s="1"/>
  <c r="U29" i="5" s="1"/>
  <c r="V29" i="5" s="1"/>
  <c r="W29" i="5" s="1"/>
  <c r="X29" i="5" s="1"/>
  <c r="R30" i="5" s="1"/>
  <c r="S30" i="5" s="1"/>
  <c r="T30" i="5" s="1"/>
  <c r="U30" i="5" s="1"/>
  <c r="V30" i="5" s="1"/>
  <c r="W30" i="5" s="1"/>
  <c r="X30" i="5" s="1"/>
  <c r="R31" i="5" s="1"/>
  <c r="S31" i="5" s="1"/>
  <c r="T31" i="5" s="1"/>
  <c r="U31" i="5" s="1"/>
  <c r="V31" i="5" s="1"/>
  <c r="W31" i="5" s="1"/>
  <c r="X31" i="5" s="1"/>
  <c r="R32" i="5" s="1"/>
  <c r="S32" i="5" s="1"/>
  <c r="T32" i="5" s="1"/>
  <c r="U32" i="5" s="1"/>
  <c r="V32" i="5" s="1"/>
  <c r="W32" i="5" s="1"/>
  <c r="X32" i="5" s="1"/>
  <c r="R33" i="5" s="1"/>
  <c r="S33" i="5" s="1"/>
  <c r="T33" i="5" s="1"/>
  <c r="U33" i="5" s="1"/>
  <c r="V33" i="5" s="1"/>
  <c r="W33" i="5" s="1"/>
  <c r="X33" i="5" s="1"/>
  <c r="Z28" i="5" l="1"/>
  <c r="AA28" i="5" s="1"/>
  <c r="AB28" i="5" s="1"/>
  <c r="AC28" i="5" s="1"/>
  <c r="AD28" i="5" s="1"/>
  <c r="AE28" i="5" s="1"/>
  <c r="AF28" i="5" s="1"/>
  <c r="Z29" i="5" s="1"/>
  <c r="AA29" i="5" s="1"/>
  <c r="AB29" i="5" s="1"/>
  <c r="AC29" i="5" s="1"/>
  <c r="AD29" i="5" s="1"/>
  <c r="AE29" i="5" s="1"/>
  <c r="AF29" i="5" s="1"/>
  <c r="Z30" i="5" s="1"/>
  <c r="AA30" i="5" s="1"/>
  <c r="AB30" i="5" s="1"/>
  <c r="AC30" i="5" s="1"/>
  <c r="AD30" i="5" s="1"/>
  <c r="AE30" i="5" s="1"/>
  <c r="AF30" i="5" s="1"/>
  <c r="Z31" i="5" s="1"/>
  <c r="AA31" i="5" s="1"/>
  <c r="AB31" i="5" s="1"/>
  <c r="AC31" i="5" s="1"/>
  <c r="AD31" i="5" s="1"/>
  <c r="AE31" i="5" s="1"/>
  <c r="AF31" i="5" s="1"/>
  <c r="Z32" i="5" s="1"/>
  <c r="AA32" i="5" s="1"/>
  <c r="AB32" i="5" s="1"/>
  <c r="AC32" i="5" s="1"/>
  <c r="AD32" i="5" s="1"/>
  <c r="AE32" i="5" s="1"/>
  <c r="AF32" i="5" s="1"/>
  <c r="Z33" i="5" s="1"/>
  <c r="AA33" i="5" s="1"/>
  <c r="AB33" i="5" s="1"/>
  <c r="AC33" i="5" s="1"/>
  <c r="AD33" i="5" s="1"/>
  <c r="AE33" i="5" s="1"/>
  <c r="AF33" i="5" s="1"/>
  <c r="Q9" i="7" l="1"/>
  <c r="R9" i="7" s="1"/>
  <c r="S9" i="7" s="1"/>
  <c r="T9" i="7" s="1"/>
  <c r="U9" i="7" s="1"/>
  <c r="V9" i="7" s="1"/>
  <c r="W9" i="7" s="1"/>
  <c r="X9" i="7" s="1"/>
  <c r="Y9" i="7" s="1"/>
  <c r="Z9" i="7" s="1"/>
  <c r="AA9" i="7" s="1"/>
  <c r="AB9" i="7" s="1"/>
  <c r="AC9" i="7" s="1"/>
  <c r="AD9" i="7" s="1"/>
  <c r="AE9" i="7" s="1"/>
  <c r="AF9" i="7" s="1"/>
  <c r="AG9" i="7" s="1"/>
  <c r="AH9" i="7" s="1"/>
  <c r="AI9" i="7" s="1"/>
  <c r="AJ9" i="7" s="1"/>
  <c r="AK9" i="7" s="1"/>
  <c r="AL9" i="7" s="1"/>
  <c r="AM9" i="7" s="1"/>
  <c r="AN9" i="7" s="1"/>
  <c r="AO9" i="7" s="1"/>
  <c r="AP9" i="7" s="1"/>
  <c r="AQ9" i="7" s="1"/>
  <c r="AR9" i="7" s="1"/>
  <c r="AS9" i="7" s="1"/>
</calcChain>
</file>

<file path=xl/sharedStrings.xml><?xml version="1.0" encoding="utf-8"?>
<sst xmlns="http://schemas.openxmlformats.org/spreadsheetml/2006/main" count="444" uniqueCount="61">
  <si>
    <t>🌑</t>
  </si>
  <si>
    <t>🌓</t>
  </si>
  <si>
    <t>🌕</t>
  </si>
  <si>
    <t>🌗</t>
  </si>
  <si>
    <t>🌒</t>
  </si>
  <si>
    <t>🌔</t>
  </si>
  <si>
    <t>🌖</t>
  </si>
  <si>
    <t>🌘</t>
  </si>
  <si>
    <t>▼</t>
  </si>
  <si>
    <t>Holdfázis naptár</t>
  </si>
  <si>
    <t>© 2023 Centralnet</t>
  </si>
  <si>
    <t>← Az időzóna módosításához lépj a Hold munkalapra</t>
  </si>
  <si>
    <t>← Válaszd ki az évet, a kezdő hónapot és a kezdő napot</t>
  </si>
  <si>
    <r>
      <t xml:space="preserve">Válassz új színsémát: </t>
    </r>
    <r>
      <rPr>
        <sz val="9"/>
        <color theme="4"/>
        <rFont val="Rockwell"/>
        <family val="1"/>
        <charset val="238"/>
        <scheme val="minor"/>
      </rPr>
      <t>Válaszd az Oldalelrendezés &gt; Színek menüpontot a téma színeinek módosításához, vagy az Oldalelrendezés &gt; Betűtípusok menüpontot a téma betűtípusainak módosításához.</t>
    </r>
  </si>
  <si>
    <r>
      <rPr>
        <b/>
        <sz val="9"/>
        <color theme="4"/>
        <rFont val="Rockwell"/>
        <family val="1"/>
        <charset val="238"/>
        <scheme val="minor"/>
      </rPr>
      <t>Naptár mentése PDF formátumba:</t>
    </r>
    <r>
      <rPr>
        <sz val="9"/>
        <color theme="4"/>
        <rFont val="Rockwell"/>
        <family val="2"/>
        <scheme val="minor"/>
      </rPr>
      <t xml:space="preserve"> A naptárt PDF formátumba konvertálhatod PDF-illesztőprogramba való nyomtatással; vagy ha Excel 2010 vagy újabb verziód van, mentsd el a fájlt PDF formátumban. Megoszthatod a naptár PDF-fájlját, ha a forrásmegjelölés, a szerzői jogi megjegyzés és az URL a láblécben marad.</t>
    </r>
  </si>
  <si>
    <t>Újhold</t>
  </si>
  <si>
    <t>Első negyed</t>
  </si>
  <si>
    <t>Telihold</t>
  </si>
  <si>
    <t>Harmadik negyed</t>
  </si>
  <si>
    <t>Növekvő holdsarló</t>
  </si>
  <si>
    <t>Csökkenő holdsarló</t>
  </si>
  <si>
    <t>Csökkető fázis</t>
  </si>
  <si>
    <t>Növekvő fázis</t>
  </si>
  <si>
    <t>A Holdfázis ideje a Hold és a Nap Földhöz viszonyított helyzetén alapul (nem a megfigyelő helyzetén a Földön).</t>
  </si>
  <si>
    <t>Telihold akkor fordul elő, amikor a Hold és a Nap ellentétes helyzetben vannak az égen, de úgy tűnik, hogy a Hold körülbelül 3 éjszakára tele van.</t>
  </si>
  <si>
    <t>*Ezek a holdfázis idők az Egyesült Államok Haditengerészeti Obszervatóriumának webhelyéről származnak: http://aa.usno.navy.mil/data/docs/MoonPhase.php</t>
  </si>
  <si>
    <t>UTC időzóna eltolás (órákban):</t>
  </si>
  <si>
    <t>Holdfázisok</t>
  </si>
  <si>
    <t>Év:</t>
  </si>
  <si>
    <t>Hónap:</t>
  </si>
  <si>
    <t>Hét kezdete</t>
  </si>
  <si>
    <t>1:Vasárnap, 2:Hétfő</t>
  </si>
  <si>
    <t>Holdfázis</t>
  </si>
  <si>
    <t>Dátum Idő (UTC)*</t>
  </si>
  <si>
    <t>Dátum</t>
  </si>
  <si>
    <t>Jelölése</t>
  </si>
  <si>
    <t>Következő fázis</t>
  </si>
  <si>
    <t>** az ötlet és annak magyarítása a Vertex42 oldalról származik.</t>
  </si>
  <si>
    <t>Hó:</t>
  </si>
  <si>
    <t>Kezdőnap:</t>
  </si>
  <si>
    <t>Időzóna</t>
  </si>
  <si>
    <t>Magyarázat</t>
  </si>
  <si>
    <t>Ez a holdfázis az önmagad megtisztításának és az ünneplés ideje. Most van itt az idő, hogy rendezd a dolgaidat magadban és a környezetedben is. Szabadulj meg a felesleges terhektől és negatív energiáktól, ahogy takarítasz a szobádban vagy a házadban, ugyanúgy takarítsd ki a gondolataidat is. Kérdezd meg magadtól, mi az, amit el kell engedned, és tedd meg ezt!
Utána pihenj meg, és élvezd az életedet, amilyen formában éppen van. Légy hálás azokért a dolgokért, amik már az életed részei, és amiket elértél. A Telihold fázisa tökéletes alkalom arra, hogy hálát adj mindazért, amit kaptál. Ha vezetsz hálanaplót, most folytasd vagy kezdd el, ha eddig nem tetted. Ragadj tollat, és oszd meg, miért vagy hálás, és mi az, amit szeretsz az életedben, bármilyen szokatlan vagy érthetetlen is lehet mások számára. Most te vagy a középpontban, és ez az idő rólad szól.</t>
  </si>
  <si>
    <t>Ez a holdfázis lehetőséget nyújt neked, hogy megszabadulj a káros szokásoktól és megtanuld a megbocsájtás művészetét, kezdve saját magaddal. Használd ki ezt az időszakot ahhoz, hogy megtisztítsd az energiáidat és a testedet is. Írd le, milyen dolgoktól szeretnél megszabadulni, azoktól a káros vagy idegesítő szokásoktól, amelyek rontják az életed minőségét. Azonosítsd a gondolatokat, melyek nem szolgálják az érdekedet, és engedd el azokat. Bár ez lehet egy kihívásokkal teli feladat, de ez a fázis segítséget nyújt a könnyítéshez és a változáshoz.</t>
  </si>
  <si>
    <t>Ez a holdfázis egy új kezdetek időszakát hozza el számodra. Most az a fontos, hogy feljegyezd és tisztázod, milyen tervekkel az életedben. Ebben a fázisban mélyreható önmagad megismerésére is lehetőséged nyílik. Az árnyékmunka most különösen hatékony eszköz lehet, hogy feltárjuk azokat a rejtett érzelmeinket, melyek akár negatív, akár pozitív hatással vannak ránk. Az Újhold idején vessük el azokat a magvakat, amelyeket azt szeretnénk, hogy növekedjenek és virágba boruljanak az életünkben. Ülj le ilyenkor, és tiszta "gondolatokkal járd át, milyen terveid és céljaid vannak. Fogalmazd meg ezeket világosan, hogy neked és másoknak is egyértelmű legyen," mit szeretnél elérni.</t>
  </si>
  <si>
    <t>Ez az időszak a lendület, koncentráció és elhivatottság időszaka. Már számos tervet készítettél, most itt az ideje cselekedni. A Hold most segít neked az első lépések megtételében. Ez a megvalósítás és nyugalom fázisa, amikor képes vagy legyőzni az előtted álló akadályokat, és "megvizsgálni, mi segít vagy éppen akadályoz téged a céljaid elérésében."</t>
  </si>
  <si>
    <t>Holdfázisokról érdemes tudni</t>
  </si>
  <si>
    <t>Magyarország GMT+1 időzónához tartozik</t>
  </si>
  <si>
    <t>Horoszkóp elemzés: https://www.centralnet.hu</t>
  </si>
  <si>
    <t>← A demóban 2017-2023 év választható.</t>
  </si>
  <si>
    <t>Holdfázis öröknaptár</t>
  </si>
  <si>
    <r>
      <rPr>
        <b/>
        <sz val="9"/>
        <color theme="4"/>
        <rFont val="Rockwell"/>
        <family val="1"/>
        <charset val="238"/>
        <scheme val="minor"/>
      </rPr>
      <t>Naptár nyomtatása:</t>
    </r>
    <r>
      <rPr>
        <sz val="9"/>
        <color theme="4"/>
        <rFont val="Rockwell"/>
        <family val="2"/>
        <scheme val="minor"/>
      </rPr>
      <t xml:space="preserve"> CTRL+P</t>
    </r>
  </si>
  <si>
    <t xml:space="preserve">Holdfázis naptársablon © 2023 centralnet.hu. </t>
  </si>
  <si>
    <t>Holdfázis naptársablon © 2023 centralnet.hu.</t>
  </si>
  <si>
    <t>Holdnaptár: https://www.centralnet.hu</t>
  </si>
  <si>
    <t>Írhatsz negatív előjellel is</t>
  </si>
  <si>
    <r>
      <t xml:space="preserve">Az Újhold új kezdeteket, új lehetőségeket és a megújulást szimbolizálja. Egy ciklus végét és egy új ciklus kezdetét jelzi a kreativitás energiáját hordozva magában.  Ez a legjobb alkalom, hogy elgondolkodj, min szeretnél változtatni, milyen újdonságokat szeretnél bevinni az életedbe. Nézd meg, mit szeretnél tovább vinni az új korszakodba, és mi az, ami már nem szolgál, idejét múlt. Válj meg tőle, hogy ne eméssze fel többé az energiáidat! A legalkalmasabb az új célok kitűzésére, illetve a régi tervek felülvizsgálására, mert jó ötleteid támadhatnak, és később a megvalósítás is könnyebb lesz.  
</t>
    </r>
    <r>
      <rPr>
        <b/>
        <sz val="9"/>
        <rFont val="Rockwell"/>
        <family val="2"/>
        <charset val="238"/>
        <scheme val="minor"/>
      </rPr>
      <t>Ha eddig nem tetted meg, most még itt a lehetőség a méregtelenítésre, salaktalanításra vagy rossz szokások felszámolásába, életmódváltásra.</t>
    </r>
  </si>
  <si>
    <r>
      <t xml:space="preserve">Az első negyed Hold a cselekvés, az elindulás és a befogadás idejét jelentheti. Ez az időszak lehetőséget adhat a cselekvésre és az elköteleződésre egy adott cél irányában, ekkor találkozhatsz akadályokkal is, hogy átértékelj bizonyos dolgokat. Ebben az időszakban testünk inkább a felhalmozásra összpontosít, így könnyebben hízunk, viszont a vitaminok, ásványi anyagok beépülése, pótlása is hatékonyabb. Az öngyógyító erők erősebbek, érdemes hát bevetni a masszázst, az aromaterápiás kezeléseket, illetve kipróbálni az energiagyűjtést segítő mozgásformákat, mint a jóga, tai-chi. A friss levegőn tett séta, kirándulás, sport is sokkal hatásosabb, energetizálóbb ebben a holdfázisban.
</t>
    </r>
    <r>
      <rPr>
        <b/>
        <sz val="9"/>
        <rFont val="Rockwell"/>
        <family val="2"/>
        <charset val="238"/>
        <scheme val="minor"/>
      </rPr>
      <t>Növő Hold idején megélénkül a társasági élet, könnyebben köthetsz új ismeretségeket, ezért érdemes ezt az időszakot a kapcsolatépítésre, a kapcsolatok ápolására szánni.</t>
    </r>
  </si>
  <si>
    <r>
      <t>A Telihold az érzelmi intenzitást és a</t>
    </r>
    <r>
      <rPr>
        <sz val="9"/>
        <color rgb="FFFF0000"/>
        <rFont val="Rockwell"/>
        <family val="2"/>
        <charset val="238"/>
        <scheme val="minor"/>
      </rPr>
      <t xml:space="preserve"> </t>
    </r>
    <r>
      <rPr>
        <sz val="9"/>
        <rFont val="Rockwell"/>
        <family val="2"/>
        <charset val="238"/>
        <scheme val="minor"/>
      </rPr>
      <t>beteljesülést</t>
    </r>
    <r>
      <rPr>
        <sz val="9"/>
        <rFont val="Rockwell"/>
        <family val="2"/>
        <scheme val="minor"/>
      </rPr>
      <t xml:space="preserve"> szimbolizálja, egy folyamat eléri a csúcspontját és olyan dolgok elengedésével jár, amelyek már nem szolgálnak minket. Ebben az időszakban az érzelmi feszültségek fokozódhatnak, és fontos döntéseket hozhatunk. Ilyenkor sokkal fogékonyabbak, érzelmesebbek és érzékenyebbek vagyunk. Türelmetlenebbül, ingerültebben reagálhatsz a helyzetekre, és az alvás is nehezebb lehet, mint általában. Ilyenkor a sebek nehezebben gyógyulnak, erősebben és hosszabban véreznek, ezért lehetőleg ne erre az időpontra tedd a tervezett műtétek. </t>
    </r>
    <r>
      <rPr>
        <b/>
        <sz val="9"/>
        <rFont val="Rockwell"/>
        <family val="2"/>
        <charset val="238"/>
        <scheme val="minor"/>
      </rPr>
      <t>Teliholdkor hirtelen felbukkannak az addig szőnyeg alá söpört problémák, ám ha végre felhagyunk a halogatással, akkor végre pontot tehetünk a régóta húzódó ügyek, kérdések végére.</t>
    </r>
  </si>
  <si>
    <r>
      <t xml:space="preserve">Az utolsó negyed a befejezést és a lezárást szimbolizálja. Ebben az időszakban lehetőséged átgondolni és értékelni, mit értél el. Ez a pihenés és újraértékelés ideje. Ilyenkor ajánlatos nyugalmas pihenésre elvonulni, befelé figyelni, relaxálni, meditálni. Ez nem az új kezdeményezések ideje, hanem felkészülés az új ciklusra. Kiváló alkalom ez a gondolat- vagy érzelmi nagytakarítás megkezdésére, mivel könnyebben megszabadulhatsz a kétségektől, a félelmektől, és egyszerűbben levetheted régi, korlátozó szokásaidat. Nemcsak lelked, de környezeted lomtalanítása, takarítása is eredményesebb ilyenkor. Fogyó Holdkor érdemes tisztító-, lé böjt- vagy fogyókúrába, diétába kezdeni, mert hamarabb lemennek a kilók, hamarabb távoznak a méreganyagok a szervezetből. A szaunázás, a kozmetikai, tisztító és szőrtelenítő kezelések is tartósabbak.
</t>
    </r>
    <r>
      <rPr>
        <b/>
        <sz val="9"/>
        <rFont val="Rockwell"/>
        <family val="2"/>
        <charset val="238"/>
        <scheme val="minor"/>
      </rPr>
      <t>Az orvosi beavatkozásokat érdemes fogyó Holdhoz időzíteni, mivel gyorsabb és fájdalom-mentesebb a gyógyulás.</t>
    </r>
  </si>
  <si>
    <t>Holdnaptár: https://centralnet.hu/termek/holdnaptar-nyomtathato/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</si>
</sst>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numFmt numFmtId="165" formatCode="mmmm\ \'yy"/>
    <numFmt numFmtId="166" formatCode="m/d/yy"/>
    <numFmt numFmtId="167" formatCode="[$-409]m/d/yy\ h:mm\ AM/PM;@"/>
  </numFmts>
  <fonts count="37" x14ac:knownFonts="1">
    <font>
      <sz val="10"/>
      <name val="Arial"/>
    </font>
    <font>
      <sz val="10"/>
      <name val="Rockwell"/>
      <family val="2"/>
      <scheme val="minor"/>
    </font>
    <font>
      <sz val="8"/>
      <name val="Rockwell"/>
      <family val="2"/>
      <scheme val="minor"/>
    </font>
    <font>
      <i/>
      <sz val="8"/>
      <name val="Rockwell"/>
      <family val="2"/>
      <scheme val="minor"/>
    </font>
    <font>
      <sz val="9"/>
      <color theme="4"/>
      <name val="Rockwell"/>
      <family val="2"/>
      <scheme val="minor"/>
    </font>
    <font>
      <b/>
      <sz val="12"/>
      <name val="Rockwell"/>
      <family val="2"/>
      <scheme val="minor"/>
    </font>
    <font>
      <sz val="10"/>
      <color theme="4"/>
      <name val="Rockwell"/>
      <family val="2"/>
      <scheme val="minor"/>
    </font>
    <font>
      <b/>
      <sz val="9"/>
      <color theme="4"/>
      <name val="Rockwell"/>
      <family val="2"/>
      <scheme val="minor"/>
    </font>
    <font>
      <sz val="14"/>
      <name val="Rockwell"/>
      <family val="2"/>
      <scheme val="minor"/>
    </font>
    <font>
      <sz val="12"/>
      <name val="Rockwell"/>
      <family val="2"/>
      <scheme val="minor"/>
    </font>
    <font>
      <b/>
      <sz val="36"/>
      <color theme="4" tint="-0.249977111117893"/>
      <name val="Rockwell Condensed"/>
      <family val="2"/>
      <scheme val="major"/>
    </font>
    <font>
      <sz val="12"/>
      <color theme="0"/>
      <name val="Arial"/>
      <family val="1"/>
    </font>
    <font>
      <b/>
      <sz val="14"/>
      <color theme="0"/>
      <name val="Rockwell Condensed"/>
      <family val="1"/>
      <scheme val="major"/>
    </font>
    <font>
      <b/>
      <sz val="12"/>
      <name val="Arial"/>
      <family val="2"/>
    </font>
    <font>
      <sz val="10"/>
      <name val="Arial"/>
      <family val="2"/>
    </font>
    <font>
      <sz val="10"/>
      <color theme="0"/>
      <name val="Arial"/>
      <family val="2"/>
    </font>
    <font>
      <sz val="16"/>
      <color theme="0"/>
      <name val="Arial"/>
      <family val="2"/>
    </font>
    <font>
      <sz val="8"/>
      <color theme="0" tint="-0.34998626667073579"/>
      <name val="Arial"/>
      <family val="2"/>
    </font>
    <font>
      <sz val="9"/>
      <name val="Arial"/>
      <family val="2"/>
    </font>
    <font>
      <b/>
      <sz val="11"/>
      <name val="Arial"/>
      <family val="2"/>
    </font>
    <font>
      <sz val="10"/>
      <color theme="0" tint="-0.249977111117893"/>
      <name val="Rockwell"/>
      <family val="2"/>
      <scheme val="minor"/>
    </font>
    <font>
      <u/>
      <sz val="10"/>
      <color indexed="12"/>
      <name val="Arial"/>
      <family val="2"/>
    </font>
    <font>
      <sz val="8"/>
      <color theme="1" tint="0.249977111117893"/>
      <name val="Rockwell"/>
      <family val="2"/>
      <scheme val="minor"/>
    </font>
    <font>
      <sz val="10"/>
      <color theme="1" tint="0.249977111117893"/>
      <name val="Rockwell"/>
      <family val="2"/>
      <scheme val="minor"/>
    </font>
    <font>
      <sz val="9"/>
      <color theme="4"/>
      <name val="Rockwell"/>
      <family val="1"/>
      <charset val="238"/>
      <scheme val="minor"/>
    </font>
    <font>
      <b/>
      <sz val="9"/>
      <color theme="4"/>
      <name val="Rockwell"/>
      <family val="1"/>
      <charset val="238"/>
      <scheme val="minor"/>
    </font>
    <font>
      <sz val="10"/>
      <name val="Arial"/>
      <family val="2"/>
      <charset val="238"/>
    </font>
    <font>
      <u/>
      <sz val="10"/>
      <color indexed="12"/>
      <name val="Arial"/>
      <family val="2"/>
      <charset val="238"/>
    </font>
    <font>
      <b/>
      <sz val="26"/>
      <color theme="1"/>
      <name val="ADLaM Display"/>
    </font>
    <font>
      <b/>
      <sz val="10"/>
      <name val="Arial"/>
      <family val="2"/>
      <charset val="238"/>
    </font>
    <font>
      <sz val="10"/>
      <name val="AstroSky Default Font"/>
      <family val="2"/>
      <charset val="238"/>
    </font>
    <font>
      <sz val="8"/>
      <color theme="0"/>
      <name val="Rockwell"/>
      <family val="2"/>
      <scheme val="minor"/>
    </font>
    <font>
      <sz val="9"/>
      <name val="Arial"/>
      <family val="2"/>
      <charset val="238"/>
    </font>
    <font>
      <sz val="9"/>
      <name val="Rockwell"/>
      <family val="2"/>
      <scheme val="minor"/>
    </font>
    <font>
      <b/>
      <sz val="9"/>
      <name val="Rockwell"/>
      <family val="2"/>
      <charset val="238"/>
      <scheme val="minor"/>
    </font>
    <font>
      <sz val="9"/>
      <color rgb="FFFF0000"/>
      <name val="Rockwell"/>
      <family val="2"/>
      <charset val="238"/>
      <scheme val="minor"/>
    </font>
    <font>
      <sz val="9"/>
      <name val="Rockwell"/>
      <family val="2"/>
      <charset val="238"/>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6" tint="0.39997558519241921"/>
        <bgColor indexed="64"/>
      </patternFill>
    </fill>
  </fills>
  <borders count="10">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39994506668294322"/>
      </left>
      <right/>
      <top/>
      <bottom/>
      <diagonal/>
    </border>
    <border>
      <left/>
      <right style="thin">
        <color theme="4" tint="0.399945066682943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76">
    <xf numFmtId="0" fontId="0" fillId="0" borderId="0" xfId="0"/>
    <xf numFmtId="0" fontId="1" fillId="2" borderId="0" xfId="0" applyFont="1" applyFill="1"/>
    <xf numFmtId="0" fontId="3" fillId="2" borderId="0" xfId="0" applyFont="1" applyFill="1"/>
    <xf numFmtId="0" fontId="5" fillId="2" borderId="0" xfId="0" applyFont="1" applyFill="1"/>
    <xf numFmtId="0" fontId="2" fillId="2" borderId="0" xfId="0" applyFont="1" applyFill="1" applyAlignment="1">
      <alignment horizontal="right"/>
    </xf>
    <xf numFmtId="0" fontId="1" fillId="0" borderId="0" xfId="0" applyFont="1"/>
    <xf numFmtId="0" fontId="1" fillId="2" borderId="0" xfId="0" applyFont="1" applyFill="1" applyAlignment="1">
      <alignment horizontal="right"/>
    </xf>
    <xf numFmtId="0" fontId="6" fillId="0" borderId="0" xfId="0" applyFont="1" applyAlignment="1">
      <alignment vertical="center"/>
    </xf>
    <xf numFmtId="0" fontId="1" fillId="0" borderId="0" xfId="0" applyFont="1" applyAlignment="1">
      <alignment vertical="center"/>
    </xf>
    <xf numFmtId="0" fontId="6" fillId="0" borderId="0" xfId="0" applyFont="1"/>
    <xf numFmtId="0" fontId="8" fillId="0" borderId="0" xfId="0" applyFont="1"/>
    <xf numFmtId="0" fontId="8" fillId="0" borderId="0" xfId="0" applyFont="1" applyAlignment="1">
      <alignment vertical="center"/>
    </xf>
    <xf numFmtId="0" fontId="9" fillId="0" borderId="0" xfId="0" applyFont="1" applyAlignment="1">
      <alignment vertical="center"/>
    </xf>
    <xf numFmtId="0" fontId="9" fillId="0" borderId="0" xfId="0" applyFont="1"/>
    <xf numFmtId="0" fontId="11" fillId="4" borderId="7" xfId="0" applyFont="1" applyFill="1" applyBorder="1" applyAlignment="1">
      <alignment horizontal="center" vertical="center"/>
    </xf>
    <xf numFmtId="0" fontId="11" fillId="4" borderId="0" xfId="0" applyFont="1" applyFill="1" applyAlignment="1">
      <alignment horizontal="center" vertical="center"/>
    </xf>
    <xf numFmtId="0" fontId="11" fillId="4" borderId="8" xfId="0" applyFont="1" applyFill="1" applyBorder="1" applyAlignment="1">
      <alignment horizontal="center" vertical="center"/>
    </xf>
    <xf numFmtId="0" fontId="15" fillId="5" borderId="0" xfId="0" applyFont="1" applyFill="1"/>
    <xf numFmtId="0" fontId="16" fillId="5" borderId="0" xfId="0" applyFont="1" applyFill="1" applyAlignment="1">
      <alignment horizontal="left" vertical="center"/>
    </xf>
    <xf numFmtId="0" fontId="17" fillId="5" borderId="0" xfId="0" applyFont="1" applyFill="1" applyAlignment="1">
      <alignment horizontal="right" vertical="center"/>
    </xf>
    <xf numFmtId="0" fontId="14" fillId="2" borderId="0" xfId="0" applyFont="1" applyFill="1"/>
    <xf numFmtId="0" fontId="14" fillId="2" borderId="0" xfId="0" applyFont="1" applyFill="1" applyAlignment="1">
      <alignment horizontal="right"/>
    </xf>
    <xf numFmtId="0" fontId="18" fillId="2" borderId="0" xfId="0" applyFont="1" applyFill="1" applyAlignment="1">
      <alignment vertical="top"/>
    </xf>
    <xf numFmtId="0" fontId="18" fillId="2" borderId="0" xfId="0" applyFont="1" applyFill="1" applyAlignment="1">
      <alignment vertical="top" wrapText="1"/>
    </xf>
    <xf numFmtId="0" fontId="18" fillId="2" borderId="0" xfId="0" applyFont="1" applyFill="1" applyAlignment="1">
      <alignment horizontal="left" vertical="top" wrapText="1" indent="1"/>
    </xf>
    <xf numFmtId="0" fontId="14" fillId="0" borderId="0" xfId="0" applyFont="1"/>
    <xf numFmtId="0" fontId="14" fillId="0" borderId="0" xfId="0" applyFont="1" applyAlignment="1">
      <alignment horizontal="right"/>
    </xf>
    <xf numFmtId="0" fontId="19" fillId="6" borderId="0" xfId="0" applyFont="1" applyFill="1" applyAlignment="1">
      <alignment horizontal="left" vertical="center"/>
    </xf>
    <xf numFmtId="0" fontId="19" fillId="6" borderId="0" xfId="0" applyFont="1" applyFill="1" applyAlignment="1">
      <alignment horizontal="center" vertical="center"/>
    </xf>
    <xf numFmtId="166" fontId="18" fillId="6" borderId="0" xfId="0" applyNumberFormat="1" applyFont="1" applyFill="1" applyAlignment="1">
      <alignment horizontal="right" vertical="center"/>
    </xf>
    <xf numFmtId="0" fontId="0" fillId="0" borderId="0" xfId="0" applyAlignment="1">
      <alignment vertical="center"/>
    </xf>
    <xf numFmtId="167" fontId="0" fillId="0" borderId="0" xfId="0" applyNumberFormat="1"/>
    <xf numFmtId="14" fontId="0" fillId="0" borderId="0" xfId="0" applyNumberFormat="1"/>
    <xf numFmtId="0" fontId="0" fillId="0" borderId="0" xfId="0" applyAlignment="1">
      <alignment horizontal="center"/>
    </xf>
    <xf numFmtId="164" fontId="13" fillId="0" borderId="6" xfId="0" applyNumberFormat="1" applyFont="1" applyBorder="1" applyAlignment="1">
      <alignment horizontal="center" vertical="center" shrinkToFit="1"/>
    </xf>
    <xf numFmtId="0" fontId="20" fillId="0" borderId="0" xfId="0" applyFont="1" applyAlignment="1">
      <alignment horizontal="center" vertical="center"/>
    </xf>
    <xf numFmtId="0" fontId="22" fillId="0" borderId="0" xfId="0" applyFont="1"/>
    <xf numFmtId="0" fontId="23" fillId="0" borderId="0" xfId="0" applyFont="1"/>
    <xf numFmtId="0" fontId="23" fillId="0" borderId="0" xfId="0" applyFont="1" applyAlignment="1">
      <alignment vertical="center"/>
    </xf>
    <xf numFmtId="0" fontId="26" fillId="0" borderId="0" xfId="0" applyFont="1"/>
    <xf numFmtId="0" fontId="27" fillId="0" borderId="0" xfId="1" applyFont="1" applyAlignment="1" applyProtection="1">
      <alignment horizontal="right" vertical="center"/>
    </xf>
    <xf numFmtId="0" fontId="4" fillId="0" borderId="0" xfId="0" applyFont="1" applyAlignment="1">
      <alignment horizontal="left" vertical="top"/>
    </xf>
    <xf numFmtId="0" fontId="29" fillId="0" borderId="0" xfId="0" applyFont="1"/>
    <xf numFmtId="0" fontId="29" fillId="7" borderId="0" xfId="0" applyFont="1" applyFill="1"/>
    <xf numFmtId="0" fontId="1" fillId="7" borderId="0" xfId="0" applyFont="1" applyFill="1"/>
    <xf numFmtId="0" fontId="14" fillId="7" borderId="0" xfId="0" applyFont="1" applyFill="1"/>
    <xf numFmtId="0" fontId="0" fillId="7" borderId="0" xfId="0" applyFill="1"/>
    <xf numFmtId="0" fontId="1" fillId="7" borderId="0" xfId="0" applyFont="1" applyFill="1" applyAlignment="1">
      <alignment vertical="center"/>
    </xf>
    <xf numFmtId="0" fontId="26" fillId="0" borderId="0" xfId="0" applyFont="1" applyAlignment="1">
      <alignment horizontal="right"/>
    </xf>
    <xf numFmtId="0" fontId="1" fillId="0" borderId="0" xfId="0" applyFont="1" applyAlignment="1">
      <alignment horizontal="right"/>
    </xf>
    <xf numFmtId="0" fontId="0" fillId="0" borderId="0" xfId="0" applyAlignment="1">
      <alignment horizontal="right"/>
    </xf>
    <xf numFmtId="0" fontId="29" fillId="0" borderId="0" xfId="0" applyFont="1" applyAlignment="1">
      <alignment horizontal="left"/>
    </xf>
    <xf numFmtId="0" fontId="31" fillId="5" borderId="0" xfId="0" applyFont="1" applyFill="1" applyAlignment="1">
      <alignment horizontal="right"/>
    </xf>
    <xf numFmtId="0" fontId="26" fillId="0" borderId="0" xfId="0" applyFont="1" applyAlignment="1">
      <alignment vertical="center"/>
    </xf>
    <xf numFmtId="0" fontId="14" fillId="0" borderId="0" xfId="0" applyFont="1" applyAlignment="1">
      <alignment vertical="center"/>
    </xf>
    <xf numFmtId="0" fontId="3" fillId="0" borderId="0" xfId="0" applyFont="1"/>
    <xf numFmtId="0" fontId="21" fillId="0" borderId="0" xfId="1" applyAlignment="1" applyProtection="1">
      <alignment horizontal="right" vertical="center"/>
      <protection locked="0"/>
    </xf>
    <xf numFmtId="0" fontId="14" fillId="0" borderId="9" xfId="0" applyFont="1" applyBorder="1" applyAlignment="1" applyProtection="1">
      <alignment horizontal="center"/>
      <protection locked="0"/>
    </xf>
    <xf numFmtId="0" fontId="21" fillId="0" borderId="0" xfId="1" applyAlignment="1" applyProtection="1">
      <alignment horizontal="right"/>
      <protection locked="0"/>
    </xf>
    <xf numFmtId="0" fontId="7" fillId="0" borderId="0" xfId="0" applyFont="1" applyAlignment="1">
      <alignment horizontal="left" vertical="top" wrapText="1"/>
    </xf>
    <xf numFmtId="0" fontId="4" fillId="0" borderId="0" xfId="0" applyFont="1" applyAlignment="1">
      <alignment horizontal="left" vertical="top" wrapText="1"/>
    </xf>
    <xf numFmtId="0" fontId="24" fillId="0" borderId="0" xfId="0" applyFont="1" applyAlignment="1">
      <alignment horizontal="left" vertical="top" wrapText="1"/>
    </xf>
    <xf numFmtId="165" fontId="12" fillId="3" borderId="4" xfId="0" applyNumberFormat="1" applyFont="1" applyFill="1" applyBorder="1" applyAlignment="1">
      <alignment horizontal="center" vertical="center"/>
    </xf>
    <xf numFmtId="165" fontId="12" fillId="3"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0" fontId="21" fillId="2" borderId="0" xfId="1" applyFill="1" applyAlignment="1" applyProtection="1">
      <alignment horizontal="left"/>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0" fillId="0" borderId="0" xfId="0" applyFont="1" applyAlignment="1">
      <alignment horizontal="center" vertical="center"/>
    </xf>
    <xf numFmtId="0" fontId="28" fillId="0" borderId="0" xfId="0" applyFont="1" applyAlignment="1">
      <alignment horizontal="center" vertical="center" wrapText="1"/>
    </xf>
    <xf numFmtId="0" fontId="33" fillId="0" borderId="0" xfId="0" applyFont="1" applyAlignment="1">
      <alignment horizontal="justify" vertical="center" wrapText="1"/>
    </xf>
    <xf numFmtId="0" fontId="32" fillId="0" borderId="0" xfId="0" applyFont="1" applyAlignment="1">
      <alignment horizontal="justify" vertical="center"/>
    </xf>
    <xf numFmtId="0" fontId="32" fillId="0" borderId="0" xfId="0" applyFont="1" applyAlignment="1">
      <alignment horizontal="justify" vertical="center" wrapText="1"/>
    </xf>
    <xf numFmtId="0" fontId="14" fillId="0" borderId="0" xfId="0" applyFont="1" applyAlignment="1">
      <alignment horizontal="center"/>
    </xf>
    <xf numFmtId="0" fontId="30" fillId="7" borderId="0" xfId="0" applyFont="1" applyFill="1" applyAlignment="1">
      <alignment wrapText="1"/>
    </xf>
  </cellXfs>
  <cellStyles count="2">
    <cellStyle name="Hivatkozás" xfId="1" builtinId="8" customBuiltin="1"/>
    <cellStyle name="Normál" xfId="0" builtinId="0"/>
  </cellStyles>
  <dxfs count="32">
    <dxf>
      <font>
        <color theme="4" tint="-0.24994659260841701"/>
      </font>
    </dxf>
    <dxf>
      <fill>
        <patternFill>
          <bgColor theme="4" tint="0.79998168889431442"/>
        </patternFill>
      </fill>
    </dxf>
    <dxf>
      <font>
        <color theme="1" tint="0.24994659260841701"/>
      </font>
      <numFmt numFmtId="168" formatCode="&quot;🌗&quot;"/>
    </dxf>
    <dxf>
      <font>
        <color theme="1" tint="0.24994659260841701"/>
      </font>
      <numFmt numFmtId="169" formatCode="&quot;🌑&quot;"/>
    </dxf>
    <dxf>
      <font>
        <color theme="1" tint="0.24994659260841701"/>
      </font>
      <numFmt numFmtId="170" formatCode="&quot;🌓&quot;"/>
    </dxf>
    <dxf>
      <font>
        <color theme="1" tint="0.24994659260841701"/>
      </font>
      <numFmt numFmtId="171" formatCode="&quot;🌕&quot;"/>
    </dxf>
    <dxf>
      <font>
        <color theme="1" tint="0.24994659260841701"/>
      </font>
      <numFmt numFmtId="172" formatCode="&quot;🌒&quot;"/>
    </dxf>
    <dxf>
      <font>
        <color theme="1" tint="0.24994659260841701"/>
      </font>
      <numFmt numFmtId="173" formatCode="&quot;🌔&quot;"/>
    </dxf>
    <dxf>
      <font>
        <color theme="1" tint="0.24994659260841701"/>
      </font>
      <numFmt numFmtId="174" formatCode="&quot;🌖&quot;"/>
    </dxf>
    <dxf>
      <font>
        <color theme="1" tint="0.24994659260841701"/>
      </font>
      <numFmt numFmtId="175" formatCode="&quot;🌘&quot;"/>
    </dxf>
    <dxf>
      <numFmt numFmtId="176" formatCode="mmmm"/>
    </dxf>
    <dxf>
      <numFmt numFmtId="176" formatCode="mmmm"/>
    </dxf>
    <dxf>
      <numFmt numFmtId="176" formatCode="mmmm"/>
    </dxf>
    <dxf>
      <numFmt numFmtId="176" formatCode="mmmm"/>
    </dxf>
    <dxf>
      <numFmt numFmtId="176" formatCode="mmmm"/>
    </dxf>
    <dxf>
      <numFmt numFmtId="176" formatCode="mmmm"/>
    </dxf>
    <dxf>
      <numFmt numFmtId="176" formatCode="mmmm"/>
    </dxf>
    <dxf>
      <numFmt numFmtId="176" formatCode="mmmm"/>
    </dxf>
    <dxf>
      <numFmt numFmtId="176" formatCode="mmmm"/>
    </dxf>
    <dxf>
      <numFmt numFmtId="176" formatCode="mmmm"/>
    </dxf>
    <dxf>
      <font>
        <color theme="4" tint="-0.24994659260841701"/>
      </font>
    </dxf>
    <dxf>
      <fill>
        <patternFill>
          <bgColor theme="4" tint="0.79998168889431442"/>
        </patternFill>
      </fill>
    </dxf>
    <dxf>
      <font>
        <color theme="1" tint="0.24994659260841701"/>
      </font>
      <numFmt numFmtId="168" formatCode="&quot;🌗&quot;"/>
    </dxf>
    <dxf>
      <font>
        <color theme="1" tint="0.24994659260841701"/>
      </font>
      <numFmt numFmtId="169" formatCode="&quot;🌑&quot;"/>
    </dxf>
    <dxf>
      <font>
        <color theme="1" tint="0.24994659260841701"/>
      </font>
      <numFmt numFmtId="170" formatCode="&quot;🌓&quot;"/>
    </dxf>
    <dxf>
      <font>
        <color theme="1" tint="0.24994659260841701"/>
      </font>
      <numFmt numFmtId="171" formatCode="&quot;🌕&quot;"/>
    </dxf>
    <dxf>
      <font>
        <color theme="1" tint="0.24994659260841701"/>
      </font>
      <numFmt numFmtId="172" formatCode="&quot;🌒&quot;"/>
    </dxf>
    <dxf>
      <font>
        <color theme="1" tint="0.24994659260841701"/>
      </font>
      <numFmt numFmtId="173" formatCode="&quot;🌔&quot;"/>
    </dxf>
    <dxf>
      <font>
        <color theme="1" tint="0.24994659260841701"/>
      </font>
      <numFmt numFmtId="174" formatCode="&quot;🌖&quot;"/>
    </dxf>
    <dxf>
      <font>
        <color theme="1" tint="0.24994659260841701"/>
      </font>
      <numFmt numFmtId="175" formatCode="&quot;🌘&quot;"/>
    </dxf>
    <dxf>
      <numFmt numFmtId="176" formatCode="mmmm"/>
    </dxf>
    <dxf>
      <numFmt numFmtId="176" formatCode="mmmm"/>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centralnet.h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centralnet.h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centralnet.hu"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160020</xdr:colOff>
      <xdr:row>0</xdr:row>
      <xdr:rowOff>0</xdr:rowOff>
    </xdr:from>
    <xdr:to>
      <xdr:col>32</xdr:col>
      <xdr:colOff>137160</xdr:colOff>
      <xdr:row>2</xdr:row>
      <xdr:rowOff>53207</xdr:rowOff>
    </xdr:to>
    <xdr:pic>
      <xdr:nvPicPr>
        <xdr:cNvPr id="3" name="Kép 2" descr="A képen szöveg, Betűtípus, fehér, tervezés látható&#10;&#10;Automatikusan generált leírás">
          <a:hlinkClick xmlns:r="http://schemas.openxmlformats.org/officeDocument/2006/relationships" r:id="rId1"/>
          <a:extLst>
            <a:ext uri="{FF2B5EF4-FFF2-40B4-BE49-F238E27FC236}">
              <a16:creationId xmlns:a16="http://schemas.microsoft.com/office/drawing/2014/main" id="{303F7423-075B-4BC2-A7CE-8D3047A1B1F6}"/>
            </a:ext>
          </a:extLst>
        </xdr:cNvPr>
        <xdr:cNvPicPr>
          <a:picLocks noChangeAspect="1"/>
        </xdr:cNvPicPr>
      </xdr:nvPicPr>
      <xdr:blipFill>
        <a:blip xmlns:r="http://schemas.openxmlformats.org/officeDocument/2006/relationships" r:embed="rId2">
          <a:alphaModFix amt="70000"/>
        </a:blip>
        <a:stretch>
          <a:fillRect/>
        </a:stretch>
      </xdr:blipFill>
      <xdr:spPr>
        <a:xfrm>
          <a:off x="7505700" y="0"/>
          <a:ext cx="1348740" cy="399917"/>
        </a:xfrm>
        <a:prstGeom prst="rect">
          <a:avLst/>
        </a:prstGeom>
        <a:solidFill>
          <a:schemeClr val="bg2">
            <a:alpha val="9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140970</xdr:colOff>
      <xdr:row>0</xdr:row>
      <xdr:rowOff>0</xdr:rowOff>
    </xdr:from>
    <xdr:to>
      <xdr:col>44</xdr:col>
      <xdr:colOff>19050</xdr:colOff>
      <xdr:row>2</xdr:row>
      <xdr:rowOff>57497</xdr:rowOff>
    </xdr:to>
    <xdr:pic>
      <xdr:nvPicPr>
        <xdr:cNvPr id="2" name="Kép 1" descr="A képen szöveg, Betűtípus, fehér, tervezés látható&#10;&#10;Automatikusan generált leírás">
          <a:hlinkClick xmlns:r="http://schemas.openxmlformats.org/officeDocument/2006/relationships" r:id="rId1"/>
          <a:extLst>
            <a:ext uri="{FF2B5EF4-FFF2-40B4-BE49-F238E27FC236}">
              <a16:creationId xmlns:a16="http://schemas.microsoft.com/office/drawing/2014/main" id="{64D548DA-154E-46D7-A4C8-59677ECD3842}"/>
            </a:ext>
          </a:extLst>
        </xdr:cNvPr>
        <xdr:cNvPicPr>
          <a:picLocks noChangeAspect="1"/>
        </xdr:cNvPicPr>
      </xdr:nvPicPr>
      <xdr:blipFill>
        <a:blip xmlns:r="http://schemas.openxmlformats.org/officeDocument/2006/relationships" r:embed="rId2">
          <a:alphaModFix amt="70000"/>
        </a:blip>
        <a:stretch>
          <a:fillRect/>
        </a:stretch>
      </xdr:blipFill>
      <xdr:spPr>
        <a:xfrm>
          <a:off x="9980295" y="0"/>
          <a:ext cx="1163955" cy="419447"/>
        </a:xfrm>
        <a:prstGeom prst="rect">
          <a:avLst/>
        </a:prstGeom>
        <a:solidFill>
          <a:schemeClr val="bg2">
            <a:alpha val="9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1905</xdr:rowOff>
    </xdr:from>
    <xdr:to>
      <xdr:col>0</xdr:col>
      <xdr:colOff>1320166</xdr:colOff>
      <xdr:row>1</xdr:row>
      <xdr:rowOff>43682</xdr:rowOff>
    </xdr:to>
    <xdr:pic>
      <xdr:nvPicPr>
        <xdr:cNvPr id="3" name="Kép 2" descr="centralnet.hu">
          <a:hlinkClick xmlns:r="http://schemas.openxmlformats.org/officeDocument/2006/relationships" r:id="rId1"/>
          <a:extLst>
            <a:ext uri="{FF2B5EF4-FFF2-40B4-BE49-F238E27FC236}">
              <a16:creationId xmlns:a16="http://schemas.microsoft.com/office/drawing/2014/main" id="{2D8BE9B0-A4B1-9AED-919D-D79D35B0704F}"/>
            </a:ext>
          </a:extLst>
        </xdr:cNvPr>
        <xdr:cNvPicPr>
          <a:picLocks noChangeAspect="1"/>
        </xdr:cNvPicPr>
      </xdr:nvPicPr>
      <xdr:blipFill>
        <a:blip xmlns:r="http://schemas.openxmlformats.org/officeDocument/2006/relationships" r:embed="rId2">
          <a:alphaModFix amt="70000"/>
        </a:blip>
        <a:stretch>
          <a:fillRect/>
        </a:stretch>
      </xdr:blipFill>
      <xdr:spPr>
        <a:xfrm>
          <a:off x="1" y="1905"/>
          <a:ext cx="1348740" cy="399917"/>
        </a:xfrm>
        <a:prstGeom prst="rect">
          <a:avLst/>
        </a:prstGeom>
        <a:solidFill>
          <a:schemeClr val="bg2">
            <a:alpha val="90000"/>
          </a:schemeClr>
        </a:solidFill>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abetű">
  <a:themeElements>
    <a:clrScheme name="Fabetű">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Fabetű">
      <a:majorFont>
        <a:latin typeface="Rockwell Condensed" panose="02060603050405020104"/>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panose="02060603020205020403"/>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abetű">
      <a:fillStyleLst>
        <a:solidFill>
          <a:schemeClr val="phClr"/>
        </a:solidFill>
        <a:blipFill rotWithShape="1">
          <a:blip xmlns:r="http://schemas.openxmlformats.org/officeDocument/2006/relationships" r:embed="rId1">
            <a:duotone>
              <a:schemeClr val="phClr">
                <a:tint val="70000"/>
                <a:shade val="63000"/>
              </a:schemeClr>
              <a:schemeClr val="phClr">
                <a:tint val="10000"/>
                <a:satMod val="150000"/>
              </a:schemeClr>
            </a:duotone>
          </a:blip>
          <a:tile tx="0" ty="0" sx="60000" sy="59000" flip="none" algn="tl"/>
        </a:blipFill>
        <a:blipFill rotWithShape="1">
          <a:blip xmlns:r="http://schemas.openxmlformats.org/officeDocument/2006/relationships" r:embed="rId1">
            <a:duotone>
              <a:schemeClr val="phClr">
                <a:shade val="36000"/>
                <a:satMod val="120000"/>
              </a:schemeClr>
              <a:schemeClr val="phClr">
                <a:tint val="40000"/>
              </a:schemeClr>
            </a:duotone>
          </a:blip>
          <a:tile tx="0" ty="0" sx="60000" sy="59000" flip="none" algn="tl"/>
        </a:blip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shade val="97000"/>
            <a:satMod val="150000"/>
          </a:schemeClr>
        </a:solidFill>
        <a:blipFill rotWithShape="1">
          <a:blip xmlns:r="http://schemas.openxmlformats.org/officeDocument/2006/relationships" r:embed="rId1">
            <a:duotone>
              <a:schemeClr val="phClr">
                <a:tint val="75000"/>
                <a:shade val="58000"/>
                <a:satMod val="120000"/>
              </a:schemeClr>
              <a:schemeClr val="phClr">
                <a:tint val="50000"/>
                <a:shade val="96000"/>
              </a:schemeClr>
            </a:duotone>
          </a:blip>
          <a:tile tx="0" ty="0" sx="100000" sy="100000" flip="none" algn="tl"/>
        </a:blipFill>
      </a:bgFillStyleLst>
    </a:fmtScheme>
  </a:themeElements>
  <a:objectDefaults/>
  <a:extraClrSchemeLst/>
  <a:extLst>
    <a:ext uri="{05A4C25C-085E-4340-85A3-A5531E510DB2}">
      <thm15:themeFamily xmlns:thm15="http://schemas.microsoft.com/office/thememl/2012/main" name="Wood Type" id="{7ACABC62-BF99-48CF-A9DC-4DB89C7B13DC}" vid="{142A1326-48AB-42A9-8428-CB14AA30176D}"/>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BA6B7A14-C495-4868-93F1-6E412934E535}">
  <we:reference id="wa200005502" version="1.0.0.9" store="hu-HU" storeType="OMEX"/>
  <we:alternateReferences>
    <we:reference id="wa200005502" version="1.0.0.9" store="" storeType="OMEX"/>
  </we:alternateReferences>
  <we:properties>
    <we:property name="docId" value="&quot;73dbc66e-31a2-4352-9b86-81b82dae2cb5&quot;"/>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_xldudf_GPT</we:customFunctionIds>
        <we:customFunctionIds>_xldudf_GPT_LIST</we:customFunctionIds>
        <we:customFunctionIds>_xldudf_GPT_HLIST</we:customFunctionIds>
        <we:customFunctionIds>_xldudf_GPT_CLASSIFY</we:customFunctionIds>
        <we:customFunctionIds>_xldudf_GPT_TRANSLATE</we:customFunctionIds>
        <we:customFunctionIds>_xldudf_GPT_EXTRACT</we:customFunctionIds>
        <we:customFunctionIds>_xldudf_GPT_TAG</we:customFunctionIds>
        <we:customFunctionIds>_xldudf_GPT_CONVERT</we:customFunctionIds>
        <we:customFunctionIds>_xldudf_GPT_FORMAT</we:customFunctionIds>
        <we:customFunctionIds>_xldudf_GPT_SUMMARIZE</we:customFunctionIds>
        <we:customFunctionIds>_xldudf_GPT_TABLE</we:customFunctionIds>
        <we:customFunctionIds>_xldudf_GPT_FILL</we:customFunctionIds>
        <we:customFunctionIds>_xldudf_GPT_SPLIT</we:customFunctionIds>
        <we:customFunctionIds>_xldudf_GPT_HSPLIT</we:customFunctionIds>
        <we:customFunctionIds>_xldudf_GPT_EDIT</we:customFunctionIds>
      </we:customFunctionIdList>
    </a:ext>
  </we:extLst>
</we:webextension>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entralnet.hu/termek/holdnaptar-nyomtathato/" TargetMode="External"/><Relationship Id="rId1" Type="http://schemas.openxmlformats.org/officeDocument/2006/relationships/hyperlink" Target="https://centralnet.hu/termek/holdnaptar-nyomtathat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entralnet.hu/termek/holdnaptar-nyomtathato/" TargetMode="External"/><Relationship Id="rId1" Type="http://schemas.openxmlformats.org/officeDocument/2006/relationships/hyperlink" Target="https://www.centralnet.h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hu.wikipedia.org/wiki/Id%C5%91z%C3%B3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AI42"/>
  <sheetViews>
    <sheetView showGridLines="0" tabSelected="1" zoomScaleNormal="100" workbookViewId="0">
      <selection activeCell="AF36" sqref="AF36"/>
    </sheetView>
  </sheetViews>
  <sheetFormatPr defaultColWidth="9.140625" defaultRowHeight="12.75" x14ac:dyDescent="0.2"/>
  <cols>
    <col min="1" max="1" width="3.140625" style="5" customWidth="1"/>
    <col min="2" max="32" width="4" style="5" customWidth="1"/>
    <col min="33" max="33" width="3.140625" style="5" customWidth="1"/>
    <col min="34" max="34" width="3.85546875" style="5" customWidth="1"/>
    <col min="35" max="35" width="31" style="5" customWidth="1"/>
    <col min="36" max="16384" width="9.140625" style="5"/>
  </cols>
  <sheetData>
    <row r="1" spans="1:35" ht="15.75" x14ac:dyDescent="0.25">
      <c r="A1" s="3" t="s">
        <v>50</v>
      </c>
      <c r="B1" s="1"/>
      <c r="C1" s="1"/>
      <c r="D1" s="1"/>
      <c r="E1" s="1"/>
      <c r="F1" s="1"/>
      <c r="G1" s="1"/>
      <c r="H1" s="1"/>
      <c r="I1" s="1"/>
      <c r="J1" s="1"/>
      <c r="K1" s="1"/>
      <c r="L1" s="1"/>
      <c r="M1" s="1"/>
      <c r="N1" s="1"/>
      <c r="O1" s="1"/>
      <c r="P1" s="1"/>
      <c r="Q1" s="1"/>
      <c r="R1" s="65"/>
      <c r="S1" s="65"/>
      <c r="T1" s="65"/>
      <c r="U1" s="65"/>
      <c r="V1" s="65"/>
      <c r="W1" s="65"/>
      <c r="X1" s="65"/>
      <c r="Y1" s="1"/>
      <c r="Z1" s="1"/>
      <c r="AA1" s="1"/>
      <c r="AB1" s="1"/>
      <c r="AC1" s="1"/>
      <c r="AD1" s="1"/>
      <c r="AE1" s="1"/>
      <c r="AF1" s="1"/>
      <c r="AG1" s="1"/>
    </row>
    <row r="2" spans="1:3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5" x14ac:dyDescent="0.2">
      <c r="A3" s="1"/>
      <c r="B3" s="1"/>
      <c r="C3" s="6" t="s">
        <v>28</v>
      </c>
      <c r="D3" s="66">
        <v>2023</v>
      </c>
      <c r="E3" s="67"/>
      <c r="F3" s="68"/>
      <c r="G3" s="1"/>
      <c r="H3" s="1"/>
      <c r="I3" s="6" t="s">
        <v>29</v>
      </c>
      <c r="J3" s="66">
        <v>1</v>
      </c>
      <c r="K3" s="67"/>
      <c r="L3" s="68"/>
      <c r="M3" s="1"/>
      <c r="N3" s="1"/>
      <c r="O3" s="1"/>
      <c r="P3" s="1"/>
      <c r="Q3" s="4" t="s">
        <v>30</v>
      </c>
      <c r="R3" s="66">
        <v>2</v>
      </c>
      <c r="S3" s="68"/>
      <c r="T3" s="2" t="s">
        <v>31</v>
      </c>
      <c r="U3" s="1"/>
      <c r="V3" s="1"/>
      <c r="W3" s="1"/>
      <c r="X3" s="1"/>
      <c r="Y3" s="1"/>
      <c r="Z3" s="1"/>
      <c r="AA3" s="1"/>
      <c r="AB3" s="1"/>
      <c r="AC3" s="1"/>
      <c r="AD3" s="1"/>
      <c r="AE3" s="1"/>
      <c r="AF3" s="4" t="s">
        <v>10</v>
      </c>
      <c r="AG3" s="1"/>
      <c r="AI3" s="9" t="s">
        <v>12</v>
      </c>
    </row>
    <row r="4" spans="1:3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I4" s="9" t="s">
        <v>49</v>
      </c>
    </row>
    <row r="6" spans="1:35" ht="45" x14ac:dyDescent="0.2">
      <c r="B6" s="69">
        <f>D3</f>
        <v>2023</v>
      </c>
      <c r="C6" s="69"/>
      <c r="D6" s="69"/>
      <c r="E6" s="69"/>
      <c r="F6" s="69"/>
      <c r="G6" s="69"/>
      <c r="H6" s="69"/>
      <c r="I6" s="69"/>
      <c r="J6" s="69"/>
      <c r="K6" s="69"/>
      <c r="L6" s="69"/>
      <c r="M6" s="69"/>
      <c r="N6" s="69"/>
      <c r="O6" s="69"/>
      <c r="P6" s="69"/>
      <c r="Q6" s="8"/>
      <c r="R6" s="70" t="s">
        <v>9</v>
      </c>
      <c r="S6" s="70"/>
      <c r="T6" s="70"/>
      <c r="U6" s="70"/>
      <c r="V6" s="70"/>
      <c r="W6" s="70"/>
      <c r="X6" s="70"/>
      <c r="Y6" s="70"/>
      <c r="Z6" s="70"/>
      <c r="AA6" s="70"/>
      <c r="AB6" s="70"/>
      <c r="AC6" s="70"/>
      <c r="AD6" s="70"/>
      <c r="AE6" s="70"/>
      <c r="AF6" s="70"/>
      <c r="AG6" s="8"/>
      <c r="AI6" s="7"/>
    </row>
    <row r="7" spans="1:35" ht="19.5" customHeight="1" x14ac:dyDescent="0.2">
      <c r="B7" s="55" t="str">
        <f>"Holdfázisok időzóna alapján "&amp;Hold!C18</f>
        <v>Holdfázisok időzóna alapján UTC+1</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I7" s="9" t="s">
        <v>11</v>
      </c>
    </row>
    <row r="8" spans="1:35" s="10" customFormat="1" ht="21" customHeight="1" x14ac:dyDescent="0.25">
      <c r="B8" s="62">
        <f>DATE(D3,J3,1)</f>
        <v>44927</v>
      </c>
      <c r="C8" s="63"/>
      <c r="D8" s="63"/>
      <c r="E8" s="63"/>
      <c r="F8" s="63"/>
      <c r="G8" s="63"/>
      <c r="H8" s="64"/>
      <c r="I8" s="11"/>
      <c r="J8" s="62">
        <f>DATE(YEAR(B26+42),MONTH(B26+42),1)</f>
        <v>45017</v>
      </c>
      <c r="K8" s="63"/>
      <c r="L8" s="63"/>
      <c r="M8" s="63"/>
      <c r="N8" s="63"/>
      <c r="O8" s="63"/>
      <c r="P8" s="64"/>
      <c r="Q8" s="11"/>
      <c r="R8" s="62">
        <f>DATE(YEAR(J26+42),MONTH(J26+42),1)</f>
        <v>45108</v>
      </c>
      <c r="S8" s="63"/>
      <c r="T8" s="63"/>
      <c r="U8" s="63"/>
      <c r="V8" s="63"/>
      <c r="W8" s="63"/>
      <c r="X8" s="64"/>
      <c r="Y8" s="11"/>
      <c r="Z8" s="62">
        <f>DATE(YEAR(R26+42),MONTH(R26+42),1)</f>
        <v>45200</v>
      </c>
      <c r="AA8" s="63"/>
      <c r="AB8" s="63"/>
      <c r="AC8" s="63"/>
      <c r="AD8" s="63"/>
      <c r="AE8" s="63"/>
      <c r="AF8" s="64"/>
      <c r="AG8" s="11"/>
      <c r="AI8" s="5"/>
    </row>
    <row r="9" spans="1:35" s="12" customFormat="1" ht="17.25" customHeight="1" x14ac:dyDescent="0.2">
      <c r="B9" s="14" t="str">
        <f>CHOOSE(1+MOD($R$3+1-2,7),"V","H","K","Sz","Cs","P","Sz")</f>
        <v>H</v>
      </c>
      <c r="C9" s="15" t="str">
        <f>CHOOSE(1+MOD($R$3+2-2,7),"V","H","K","Sz","Cs","P","Sz")</f>
        <v>K</v>
      </c>
      <c r="D9" s="15" t="str">
        <f>CHOOSE(1+MOD($R$3+3-2,7),"V","H","K","Sz","Cs","P","Sz")</f>
        <v>Sz</v>
      </c>
      <c r="E9" s="15" t="str">
        <f>CHOOSE(1+MOD($R$3+4-2,7),"V","H","K","Sz","Cs","P","Sz")</f>
        <v>Cs</v>
      </c>
      <c r="F9" s="15" t="str">
        <f>CHOOSE(1+MOD($R$3+5-2,7),"V","H","K","Sz","Cs","P","Sz")</f>
        <v>P</v>
      </c>
      <c r="G9" s="15" t="str">
        <f>CHOOSE(1+MOD($R$3+6-2,7),"V","H","K","Sz","Cs","P","Sz")</f>
        <v>Sz</v>
      </c>
      <c r="H9" s="16" t="str">
        <f>CHOOSE(1+MOD($R$3+7-2,7),"V","H","K","Sz","Cs","P","Sz")</f>
        <v>V</v>
      </c>
      <c r="J9" s="14" t="str">
        <f>CHOOSE(1+MOD($R$3+1-2,7),"V","H","K","Sz","Cs","P","Sz")</f>
        <v>H</v>
      </c>
      <c r="K9" s="15" t="str">
        <f>CHOOSE(1+MOD($R$3+2-2,7),"V","H","K","Sz","Cs","P","Sz")</f>
        <v>K</v>
      </c>
      <c r="L9" s="15" t="str">
        <f>CHOOSE(1+MOD($R$3+3-2,7),"V","H","K","Sz","Cs","P","Sz")</f>
        <v>Sz</v>
      </c>
      <c r="M9" s="15" t="str">
        <f>CHOOSE(1+MOD($R$3+4-2,7),"V","H","K","Sz","Cs","P","Sz")</f>
        <v>Cs</v>
      </c>
      <c r="N9" s="15" t="str">
        <f>CHOOSE(1+MOD($R$3+5-2,7),"V","H","K","Sz","Cs","P","Sz")</f>
        <v>P</v>
      </c>
      <c r="O9" s="15" t="str">
        <f>CHOOSE(1+MOD($R$3+6-2,7),"V","H","K","Sz","Cs","P","Sz")</f>
        <v>Sz</v>
      </c>
      <c r="P9" s="16" t="str">
        <f>CHOOSE(1+MOD($R$3+7-2,7),"V","H","K","Sz","Cs","P","Sz")</f>
        <v>V</v>
      </c>
      <c r="R9" s="14" t="str">
        <f>CHOOSE(1+MOD($R$3+1-2,7),"V","H","K","Sz","Cs","P","Sz")</f>
        <v>H</v>
      </c>
      <c r="S9" s="15" t="str">
        <f>CHOOSE(1+MOD($R$3+2-2,7),"V","H","K","Sz","Cs","P","Sz")</f>
        <v>K</v>
      </c>
      <c r="T9" s="15" t="str">
        <f>CHOOSE(1+MOD($R$3+3-2,7),"V","H","K","Sz","Cs","P","Sz")</f>
        <v>Sz</v>
      </c>
      <c r="U9" s="15" t="str">
        <f>CHOOSE(1+MOD($R$3+4-2,7),"V","H","K","Sz","Cs","P","Sz")</f>
        <v>Cs</v>
      </c>
      <c r="V9" s="15" t="str">
        <f>CHOOSE(1+MOD($R$3+5-2,7),"V","H","K","Sz","Cs","P","Sz")</f>
        <v>P</v>
      </c>
      <c r="W9" s="15" t="str">
        <f>CHOOSE(1+MOD($R$3+6-2,7),"V","H","K","Sz","Cs","P","Sz")</f>
        <v>Sz</v>
      </c>
      <c r="X9" s="16" t="str">
        <f>CHOOSE(1+MOD($R$3+7-2,7),"V","H","K","Sz","Cs","P","Sz")</f>
        <v>V</v>
      </c>
      <c r="Z9" s="14" t="str">
        <f>CHOOSE(1+MOD($R$3+1-2,7),"V","H","K","Sz","Cs","P","Sz")</f>
        <v>H</v>
      </c>
      <c r="AA9" s="15" t="str">
        <f>CHOOSE(1+MOD($R$3+2-2,7),"V","H","K","Sz","Cs","P","Sz")</f>
        <v>K</v>
      </c>
      <c r="AB9" s="15" t="str">
        <f>CHOOSE(1+MOD($R$3+3-2,7),"V","H","K","Sz","Cs","P","Sz")</f>
        <v>Sz</v>
      </c>
      <c r="AC9" s="15" t="str">
        <f>CHOOSE(1+MOD($R$3+4-2,7),"V","H","K","Sz","Cs","P","Sz")</f>
        <v>Cs</v>
      </c>
      <c r="AD9" s="15" t="str">
        <f>CHOOSE(1+MOD($R$3+5-2,7),"V","H","K","Sz","Cs","P","Sz")</f>
        <v>P</v>
      </c>
      <c r="AE9" s="15" t="str">
        <f>CHOOSE(1+MOD($R$3+6-2,7),"V","H","K","Sz","Cs","P","Sz")</f>
        <v>Sz</v>
      </c>
      <c r="AF9" s="16" t="str">
        <f>CHOOSE(1+MOD($R$3+7-2,7),"V","H","K","Sz","Cs","P","Sz")</f>
        <v>V</v>
      </c>
      <c r="AI9" s="59" t="s">
        <v>13</v>
      </c>
    </row>
    <row r="10" spans="1:35" s="13" customFormat="1" ht="18" customHeight="1" x14ac:dyDescent="0.25">
      <c r="B10" s="34" t="str">
        <f>IF(WEEKDAY(B8,1)=$R$3,B8,"")</f>
        <v/>
      </c>
      <c r="C10" s="34" t="str">
        <f>IF(B10="",IF(WEEKDAY(B8,1)=MOD($R$3,7)+1,B8,""),B10+1)</f>
        <v/>
      </c>
      <c r="D10" s="34" t="str">
        <f>IF(C10="",IF(WEEKDAY(B8,1)=MOD($R$3+1,7)+1,B8,""),C10+1)</f>
        <v/>
      </c>
      <c r="E10" s="34" t="str">
        <f>IF(D10="",IF(WEEKDAY(B8,1)=MOD($R$3+2,7)+1,B8,""),D10+1)</f>
        <v/>
      </c>
      <c r="F10" s="34" t="str">
        <f>IF(E10="",IF(WEEKDAY(B8,1)=MOD($R$3+3,7)+1,B8,""),E10+1)</f>
        <v/>
      </c>
      <c r="G10" s="34" t="str">
        <f>IF(F10="",IF(WEEKDAY(B8,1)=MOD($R$3+4,7)+1,B8,""),F10+1)</f>
        <v/>
      </c>
      <c r="H10" s="34">
        <f>IF(G10="",IF(WEEKDAY(B8,1)=MOD($R$3+5,7)+1,B8,""),G10+1)</f>
        <v>44927</v>
      </c>
      <c r="I10" s="12"/>
      <c r="J10" s="34" t="str">
        <f>IF(WEEKDAY(J8,1)=$R$3,J8,"")</f>
        <v/>
      </c>
      <c r="K10" s="34" t="str">
        <f>IF(J10="",IF(WEEKDAY(J8,1)=MOD($R$3,7)+1,J8,""),J10+1)</f>
        <v/>
      </c>
      <c r="L10" s="34" t="str">
        <f>IF(K10="",IF(WEEKDAY(J8,1)=MOD($R$3+1,7)+1,J8,""),K10+1)</f>
        <v/>
      </c>
      <c r="M10" s="34" t="str">
        <f>IF(L10="",IF(WEEKDAY(J8,1)=MOD($R$3+2,7)+1,J8,""),L10+1)</f>
        <v/>
      </c>
      <c r="N10" s="34" t="str">
        <f>IF(M10="",IF(WEEKDAY(J8,1)=MOD($R$3+3,7)+1,J8,""),M10+1)</f>
        <v/>
      </c>
      <c r="O10" s="34">
        <f>IF(N10="",IF(WEEKDAY(J8,1)=MOD($R$3+4,7)+1,J8,""),N10+1)</f>
        <v>45017</v>
      </c>
      <c r="P10" s="34">
        <f>IF(O10="",IF(WEEKDAY(J8,1)=MOD($R$3+5,7)+1,J8,""),O10+1)</f>
        <v>45018</v>
      </c>
      <c r="Q10" s="12"/>
      <c r="R10" s="34" t="str">
        <f>IF(WEEKDAY(R8,1)=$R$3,R8,"")</f>
        <v/>
      </c>
      <c r="S10" s="34" t="str">
        <f>IF(R10="",IF(WEEKDAY(R8,1)=MOD($R$3,7)+1,R8,""),R10+1)</f>
        <v/>
      </c>
      <c r="T10" s="34" t="str">
        <f>IF(S10="",IF(WEEKDAY(R8,1)=MOD($R$3+1,7)+1,R8,""),S10+1)</f>
        <v/>
      </c>
      <c r="U10" s="34" t="str">
        <f>IF(T10="",IF(WEEKDAY(R8,1)=MOD($R$3+2,7)+1,R8,""),T10+1)</f>
        <v/>
      </c>
      <c r="V10" s="34" t="str">
        <f>IF(U10="",IF(WEEKDAY(R8,1)=MOD($R$3+3,7)+1,R8,""),U10+1)</f>
        <v/>
      </c>
      <c r="W10" s="34">
        <f>IF(V10="",IF(WEEKDAY(R8,1)=MOD($R$3+4,7)+1,R8,""),V10+1)</f>
        <v>45108</v>
      </c>
      <c r="X10" s="34">
        <f>IF(W10="",IF(WEEKDAY(R8,1)=MOD($R$3+5,7)+1,R8,""),W10+1)</f>
        <v>45109</v>
      </c>
      <c r="Y10" s="12"/>
      <c r="Z10" s="34" t="str">
        <f>IF(WEEKDAY(Z8,1)=$R$3,Z8,"")</f>
        <v/>
      </c>
      <c r="AA10" s="34" t="str">
        <f>IF(Z10="",IF(WEEKDAY(Z8,1)=MOD($R$3,7)+1,Z8,""),Z10+1)</f>
        <v/>
      </c>
      <c r="AB10" s="34" t="str">
        <f>IF(AA10="",IF(WEEKDAY(Z8,1)=MOD($R$3+1,7)+1,Z8,""),AA10+1)</f>
        <v/>
      </c>
      <c r="AC10" s="34" t="str">
        <f>IF(AB10="",IF(WEEKDAY(Z8,1)=MOD($R$3+2,7)+1,Z8,""),AB10+1)</f>
        <v/>
      </c>
      <c r="AD10" s="34" t="str">
        <f>IF(AC10="",IF(WEEKDAY(Z8,1)=MOD($R$3+3,7)+1,Z8,""),AC10+1)</f>
        <v/>
      </c>
      <c r="AE10" s="34" t="str">
        <f>IF(AD10="",IF(WEEKDAY(Z8,1)=MOD($R$3+4,7)+1,Z8,""),AD10+1)</f>
        <v/>
      </c>
      <c r="AF10" s="34">
        <f>IF(AE10="",IF(WEEKDAY(Z8,1)=MOD($R$3+5,7)+1,Z8,""),AE10+1)</f>
        <v>45200</v>
      </c>
      <c r="AG10" s="12"/>
      <c r="AI10" s="60"/>
    </row>
    <row r="11" spans="1:35" s="13" customFormat="1" ht="18" customHeight="1" x14ac:dyDescent="0.25">
      <c r="B11" s="34">
        <f>IF(H10="","",IF(MONTH(H10+1)&lt;&gt;MONTH(H10),"",H10+1))</f>
        <v>44928</v>
      </c>
      <c r="C11" s="34">
        <f>IF(B11="","",IF(MONTH(B11+1)&lt;&gt;MONTH(B11),"",B11+1))</f>
        <v>44929</v>
      </c>
      <c r="D11" s="34">
        <f t="shared" ref="D11:H15" si="0">IF(C11="","",IF(MONTH(C11+1)&lt;&gt;MONTH(C11),"",C11+1))</f>
        <v>44930</v>
      </c>
      <c r="E11" s="34">
        <f>IF(D11="","",IF(MONTH(D11+1)&lt;&gt;MONTH(D11),"",D11+1))</f>
        <v>44931</v>
      </c>
      <c r="F11" s="34">
        <f t="shared" si="0"/>
        <v>44932</v>
      </c>
      <c r="G11" s="34">
        <f t="shared" si="0"/>
        <v>44933</v>
      </c>
      <c r="H11" s="34">
        <f t="shared" si="0"/>
        <v>44934</v>
      </c>
      <c r="I11" s="12"/>
      <c r="J11" s="34">
        <f>IF(P10="","",IF(MONTH(P10+1)&lt;&gt;MONTH(P10),"",P10+1))</f>
        <v>45019</v>
      </c>
      <c r="K11" s="34">
        <f>IF(J11="","",IF(MONTH(J11+1)&lt;&gt;MONTH(J11),"",J11+1))</f>
        <v>45020</v>
      </c>
      <c r="L11" s="34">
        <f t="shared" ref="L11:P11" si="1">IF(K11="","",IF(MONTH(K11+1)&lt;&gt;MONTH(K11),"",K11+1))</f>
        <v>45021</v>
      </c>
      <c r="M11" s="34">
        <f t="shared" si="1"/>
        <v>45022</v>
      </c>
      <c r="N11" s="34">
        <f t="shared" si="1"/>
        <v>45023</v>
      </c>
      <c r="O11" s="34">
        <f t="shared" si="1"/>
        <v>45024</v>
      </c>
      <c r="P11" s="34">
        <f t="shared" si="1"/>
        <v>45025</v>
      </c>
      <c r="Q11" s="12"/>
      <c r="R11" s="34">
        <f>IF(X10="","",IF(MONTH(X10+1)&lt;&gt;MONTH(X10),"",X10+1))</f>
        <v>45110</v>
      </c>
      <c r="S11" s="34">
        <f>IF(R11="","",IF(MONTH(R11+1)&lt;&gt;MONTH(R11),"",R11+1))</f>
        <v>45111</v>
      </c>
      <c r="T11" s="34">
        <f t="shared" ref="T11:X11" si="2">IF(S11="","",IF(MONTH(S11+1)&lt;&gt;MONTH(S11),"",S11+1))</f>
        <v>45112</v>
      </c>
      <c r="U11" s="34">
        <f t="shared" si="2"/>
        <v>45113</v>
      </c>
      <c r="V11" s="34">
        <f t="shared" si="2"/>
        <v>45114</v>
      </c>
      <c r="W11" s="34">
        <f t="shared" si="2"/>
        <v>45115</v>
      </c>
      <c r="X11" s="34">
        <f t="shared" si="2"/>
        <v>45116</v>
      </c>
      <c r="Y11" s="12"/>
      <c r="Z11" s="34">
        <f>IF(AF10="","",IF(MONTH(AF10+1)&lt;&gt;MONTH(AF10),"",AF10+1))</f>
        <v>45201</v>
      </c>
      <c r="AA11" s="34">
        <f>IF(Z11="","",IF(MONTH(Z11+1)&lt;&gt;MONTH(Z11),"",Z11+1))</f>
        <v>45202</v>
      </c>
      <c r="AB11" s="34">
        <f t="shared" ref="AB11:AF11" si="3">IF(AA11="","",IF(MONTH(AA11+1)&lt;&gt;MONTH(AA11),"",AA11+1))</f>
        <v>45203</v>
      </c>
      <c r="AC11" s="34">
        <f t="shared" si="3"/>
        <v>45204</v>
      </c>
      <c r="AD11" s="34">
        <f t="shared" si="3"/>
        <v>45205</v>
      </c>
      <c r="AE11" s="34">
        <f t="shared" si="3"/>
        <v>45206</v>
      </c>
      <c r="AF11" s="34">
        <f t="shared" si="3"/>
        <v>45207</v>
      </c>
      <c r="AG11" s="12"/>
      <c r="AI11" s="60"/>
    </row>
    <row r="12" spans="1:35" s="13" customFormat="1" ht="18" customHeight="1" x14ac:dyDescent="0.25">
      <c r="B12" s="34">
        <f>IF(H11="","",IF(MONTH(H11+1)&lt;&gt;MONTH(H11),"",H11+1))</f>
        <v>44935</v>
      </c>
      <c r="C12" s="34">
        <f>IF(B12="","",IF(MONTH(B12+1)&lt;&gt;MONTH(B12),"",B12+1))</f>
        <v>44936</v>
      </c>
      <c r="D12" s="34">
        <f t="shared" si="0"/>
        <v>44937</v>
      </c>
      <c r="E12" s="34">
        <f t="shared" si="0"/>
        <v>44938</v>
      </c>
      <c r="F12" s="34">
        <f t="shared" si="0"/>
        <v>44939</v>
      </c>
      <c r="G12" s="34">
        <f t="shared" si="0"/>
        <v>44940</v>
      </c>
      <c r="H12" s="34">
        <f t="shared" si="0"/>
        <v>44941</v>
      </c>
      <c r="I12" s="12"/>
      <c r="J12" s="34">
        <f>IF(P11="","",IF(MONTH(P11+1)&lt;&gt;MONTH(P11),"",P11+1))</f>
        <v>45026</v>
      </c>
      <c r="K12" s="34">
        <f>IF(J12="","",IF(MONTH(J12+1)&lt;&gt;MONTH(J12),"",J12+1))</f>
        <v>45027</v>
      </c>
      <c r="L12" s="34">
        <f t="shared" ref="L12:P12" si="4">IF(K12="","",IF(MONTH(K12+1)&lt;&gt;MONTH(K12),"",K12+1))</f>
        <v>45028</v>
      </c>
      <c r="M12" s="34">
        <f t="shared" si="4"/>
        <v>45029</v>
      </c>
      <c r="N12" s="34">
        <f t="shared" si="4"/>
        <v>45030</v>
      </c>
      <c r="O12" s="34">
        <f t="shared" si="4"/>
        <v>45031</v>
      </c>
      <c r="P12" s="34">
        <f t="shared" si="4"/>
        <v>45032</v>
      </c>
      <c r="Q12" s="12"/>
      <c r="R12" s="34">
        <f>IF(X11="","",IF(MONTH(X11+1)&lt;&gt;MONTH(X11),"",X11+1))</f>
        <v>45117</v>
      </c>
      <c r="S12" s="34">
        <f>IF(R12="","",IF(MONTH(R12+1)&lt;&gt;MONTH(R12),"",R12+1))</f>
        <v>45118</v>
      </c>
      <c r="T12" s="34">
        <f t="shared" ref="T12:X12" si="5">IF(S12="","",IF(MONTH(S12+1)&lt;&gt;MONTH(S12),"",S12+1))</f>
        <v>45119</v>
      </c>
      <c r="U12" s="34">
        <f t="shared" si="5"/>
        <v>45120</v>
      </c>
      <c r="V12" s="34">
        <f t="shared" si="5"/>
        <v>45121</v>
      </c>
      <c r="W12" s="34">
        <f t="shared" si="5"/>
        <v>45122</v>
      </c>
      <c r="X12" s="34">
        <f t="shared" si="5"/>
        <v>45123</v>
      </c>
      <c r="Y12" s="12"/>
      <c r="Z12" s="34">
        <f>IF(AF11="","",IF(MONTH(AF11+1)&lt;&gt;MONTH(AF11),"",AF11+1))</f>
        <v>45208</v>
      </c>
      <c r="AA12" s="34">
        <f>IF(Z12="","",IF(MONTH(Z12+1)&lt;&gt;MONTH(Z12),"",Z12+1))</f>
        <v>45209</v>
      </c>
      <c r="AB12" s="34">
        <f t="shared" ref="AB12:AF12" si="6">IF(AA12="","",IF(MONTH(AA12+1)&lt;&gt;MONTH(AA12),"",AA12+1))</f>
        <v>45210</v>
      </c>
      <c r="AC12" s="34">
        <f t="shared" si="6"/>
        <v>45211</v>
      </c>
      <c r="AD12" s="34">
        <f t="shared" si="6"/>
        <v>45212</v>
      </c>
      <c r="AE12" s="34">
        <f t="shared" si="6"/>
        <v>45213</v>
      </c>
      <c r="AF12" s="34">
        <f t="shared" si="6"/>
        <v>45214</v>
      </c>
      <c r="AG12" s="12"/>
      <c r="AI12" s="60"/>
    </row>
    <row r="13" spans="1:35" s="13" customFormat="1" ht="18" customHeight="1" x14ac:dyDescent="0.25">
      <c r="B13" s="34">
        <f>IF(H12="","",IF(MONTH(H12+1)&lt;&gt;MONTH(H12),"",H12+1))</f>
        <v>44942</v>
      </c>
      <c r="C13" s="34">
        <f>IF(B13="","",IF(MONTH(B13+1)&lt;&gt;MONTH(B13),"",B13+1))</f>
        <v>44943</v>
      </c>
      <c r="D13" s="34">
        <f t="shared" si="0"/>
        <v>44944</v>
      </c>
      <c r="E13" s="34">
        <f t="shared" si="0"/>
        <v>44945</v>
      </c>
      <c r="F13" s="34">
        <f t="shared" si="0"/>
        <v>44946</v>
      </c>
      <c r="G13" s="34">
        <f t="shared" si="0"/>
        <v>44947</v>
      </c>
      <c r="H13" s="34">
        <f t="shared" si="0"/>
        <v>44948</v>
      </c>
      <c r="I13" s="12"/>
      <c r="J13" s="34">
        <f>IF(P12="","",IF(MONTH(P12+1)&lt;&gt;MONTH(P12),"",P12+1))</f>
        <v>45033</v>
      </c>
      <c r="K13" s="34">
        <f>IF(J13="","",IF(MONTH(J13+1)&lt;&gt;MONTH(J13),"",J13+1))</f>
        <v>45034</v>
      </c>
      <c r="L13" s="34">
        <f t="shared" ref="L13:P13" si="7">IF(K13="","",IF(MONTH(K13+1)&lt;&gt;MONTH(K13),"",K13+1))</f>
        <v>45035</v>
      </c>
      <c r="M13" s="34">
        <f t="shared" si="7"/>
        <v>45036</v>
      </c>
      <c r="N13" s="34">
        <f t="shared" si="7"/>
        <v>45037</v>
      </c>
      <c r="O13" s="34">
        <f t="shared" si="7"/>
        <v>45038</v>
      </c>
      <c r="P13" s="34">
        <f t="shared" si="7"/>
        <v>45039</v>
      </c>
      <c r="Q13" s="12"/>
      <c r="R13" s="34">
        <f>IF(X12="","",IF(MONTH(X12+1)&lt;&gt;MONTH(X12),"",X12+1))</f>
        <v>45124</v>
      </c>
      <c r="S13" s="34">
        <f>IF(R13="","",IF(MONTH(R13+1)&lt;&gt;MONTH(R13),"",R13+1))</f>
        <v>45125</v>
      </c>
      <c r="T13" s="34">
        <f t="shared" ref="T13:X13" si="8">IF(S13="","",IF(MONTH(S13+1)&lt;&gt;MONTH(S13),"",S13+1))</f>
        <v>45126</v>
      </c>
      <c r="U13" s="34">
        <f t="shared" si="8"/>
        <v>45127</v>
      </c>
      <c r="V13" s="34">
        <f t="shared" si="8"/>
        <v>45128</v>
      </c>
      <c r="W13" s="34">
        <f t="shared" si="8"/>
        <v>45129</v>
      </c>
      <c r="X13" s="34">
        <f t="shared" si="8"/>
        <v>45130</v>
      </c>
      <c r="Y13" s="12"/>
      <c r="Z13" s="34">
        <f>IF(AF12="","",IF(MONTH(AF12+1)&lt;&gt;MONTH(AF12),"",AF12+1))</f>
        <v>45215</v>
      </c>
      <c r="AA13" s="34">
        <f>IF(Z13="","",IF(MONTH(Z13+1)&lt;&gt;MONTH(Z13),"",Z13+1))</f>
        <v>45216</v>
      </c>
      <c r="AB13" s="34">
        <f t="shared" ref="AB13:AF13" si="9">IF(AA13="","",IF(MONTH(AA13+1)&lt;&gt;MONTH(AA13),"",AA13+1))</f>
        <v>45217</v>
      </c>
      <c r="AC13" s="34">
        <f t="shared" si="9"/>
        <v>45218</v>
      </c>
      <c r="AD13" s="34">
        <f t="shared" si="9"/>
        <v>45219</v>
      </c>
      <c r="AE13" s="34">
        <f t="shared" si="9"/>
        <v>45220</v>
      </c>
      <c r="AF13" s="34">
        <f t="shared" si="9"/>
        <v>45221</v>
      </c>
      <c r="AG13" s="12"/>
      <c r="AI13" s="60"/>
    </row>
    <row r="14" spans="1:35" s="13" customFormat="1" ht="18" customHeight="1" x14ac:dyDescent="0.25">
      <c r="B14" s="34">
        <f>IF(H13="","",IF(MONTH(H13+1)&lt;&gt;MONTH(H13),"",H13+1))</f>
        <v>44949</v>
      </c>
      <c r="C14" s="34">
        <f>IF(B14="","",IF(MONTH(B14+1)&lt;&gt;MONTH(B14),"",B14+1))</f>
        <v>44950</v>
      </c>
      <c r="D14" s="34">
        <f t="shared" si="0"/>
        <v>44951</v>
      </c>
      <c r="E14" s="34">
        <f t="shared" si="0"/>
        <v>44952</v>
      </c>
      <c r="F14" s="34">
        <f t="shared" si="0"/>
        <v>44953</v>
      </c>
      <c r="G14" s="34">
        <f t="shared" si="0"/>
        <v>44954</v>
      </c>
      <c r="H14" s="34">
        <f t="shared" si="0"/>
        <v>44955</v>
      </c>
      <c r="I14" s="12"/>
      <c r="J14" s="34">
        <f>IF(P13="","",IF(MONTH(P13+1)&lt;&gt;MONTH(P13),"",P13+1))</f>
        <v>45040</v>
      </c>
      <c r="K14" s="34">
        <f>IF(J14="","",IF(MONTH(J14+1)&lt;&gt;MONTH(J14),"",J14+1))</f>
        <v>45041</v>
      </c>
      <c r="L14" s="34">
        <f t="shared" ref="L14:P14" si="10">IF(K14="","",IF(MONTH(K14+1)&lt;&gt;MONTH(K14),"",K14+1))</f>
        <v>45042</v>
      </c>
      <c r="M14" s="34">
        <f t="shared" si="10"/>
        <v>45043</v>
      </c>
      <c r="N14" s="34">
        <f t="shared" si="10"/>
        <v>45044</v>
      </c>
      <c r="O14" s="34">
        <f t="shared" si="10"/>
        <v>45045</v>
      </c>
      <c r="P14" s="34">
        <f t="shared" si="10"/>
        <v>45046</v>
      </c>
      <c r="Q14" s="12"/>
      <c r="R14" s="34">
        <f>IF(X13="","",IF(MONTH(X13+1)&lt;&gt;MONTH(X13),"",X13+1))</f>
        <v>45131</v>
      </c>
      <c r="S14" s="34">
        <f>IF(R14="","",IF(MONTH(R14+1)&lt;&gt;MONTH(R14),"",R14+1))</f>
        <v>45132</v>
      </c>
      <c r="T14" s="34">
        <f t="shared" ref="T14:X14" si="11">IF(S14="","",IF(MONTH(S14+1)&lt;&gt;MONTH(S14),"",S14+1))</f>
        <v>45133</v>
      </c>
      <c r="U14" s="34">
        <f t="shared" si="11"/>
        <v>45134</v>
      </c>
      <c r="V14" s="34">
        <f t="shared" si="11"/>
        <v>45135</v>
      </c>
      <c r="W14" s="34">
        <f t="shared" si="11"/>
        <v>45136</v>
      </c>
      <c r="X14" s="34">
        <f t="shared" si="11"/>
        <v>45137</v>
      </c>
      <c r="Y14" s="12"/>
      <c r="Z14" s="34">
        <f>IF(AF13="","",IF(MONTH(AF13+1)&lt;&gt;MONTH(AF13),"",AF13+1))</f>
        <v>45222</v>
      </c>
      <c r="AA14" s="34">
        <f>IF(Z14="","",IF(MONTH(Z14+1)&lt;&gt;MONTH(Z14),"",Z14+1))</f>
        <v>45223</v>
      </c>
      <c r="AB14" s="34">
        <f t="shared" ref="AB14:AF14" si="12">IF(AA14="","",IF(MONTH(AA14+1)&lt;&gt;MONTH(AA14),"",AA14+1))</f>
        <v>45224</v>
      </c>
      <c r="AC14" s="34">
        <f t="shared" si="12"/>
        <v>45225</v>
      </c>
      <c r="AD14" s="34">
        <f t="shared" si="12"/>
        <v>45226</v>
      </c>
      <c r="AE14" s="34">
        <f t="shared" si="12"/>
        <v>45227</v>
      </c>
      <c r="AF14" s="34">
        <f t="shared" si="12"/>
        <v>45228</v>
      </c>
      <c r="AG14" s="12"/>
      <c r="AI14" s="60"/>
    </row>
    <row r="15" spans="1:35" s="13" customFormat="1" ht="18" customHeight="1" x14ac:dyDescent="0.25">
      <c r="B15" s="34">
        <f>IF(H14="","",IF(MONTH(H14+1)&lt;&gt;MONTH(H14),"",H14+1))</f>
        <v>44956</v>
      </c>
      <c r="C15" s="34">
        <f>IF(B15="","",IF(MONTH(B15+1)&lt;&gt;MONTH(B15),"",B15+1))</f>
        <v>44957</v>
      </c>
      <c r="D15" s="34" t="str">
        <f t="shared" si="0"/>
        <v/>
      </c>
      <c r="E15" s="34" t="str">
        <f t="shared" si="0"/>
        <v/>
      </c>
      <c r="F15" s="34" t="str">
        <f t="shared" si="0"/>
        <v/>
      </c>
      <c r="G15" s="34" t="str">
        <f t="shared" si="0"/>
        <v/>
      </c>
      <c r="H15" s="34" t="str">
        <f t="shared" si="0"/>
        <v/>
      </c>
      <c r="I15" s="12"/>
      <c r="J15" s="34" t="str">
        <f>IF(P14="","",IF(MONTH(P14+1)&lt;&gt;MONTH(P14),"",P14+1))</f>
        <v/>
      </c>
      <c r="K15" s="34" t="str">
        <f>IF(J15="","",IF(MONTH(J15+1)&lt;&gt;MONTH(J15),"",J15+1))</f>
        <v/>
      </c>
      <c r="L15" s="34" t="str">
        <f t="shared" ref="L15:P15" si="13">IF(K15="","",IF(MONTH(K15+1)&lt;&gt;MONTH(K15),"",K15+1))</f>
        <v/>
      </c>
      <c r="M15" s="34" t="str">
        <f t="shared" si="13"/>
        <v/>
      </c>
      <c r="N15" s="34" t="str">
        <f t="shared" si="13"/>
        <v/>
      </c>
      <c r="O15" s="34" t="str">
        <f t="shared" si="13"/>
        <v/>
      </c>
      <c r="P15" s="34" t="str">
        <f t="shared" si="13"/>
        <v/>
      </c>
      <c r="Q15" s="12"/>
      <c r="R15" s="34">
        <f>IF(X14="","",IF(MONTH(X14+1)&lt;&gt;MONTH(X14),"",X14+1))</f>
        <v>45138</v>
      </c>
      <c r="S15" s="34" t="str">
        <f>IF(R15="","",IF(MONTH(R15+1)&lt;&gt;MONTH(R15),"",R15+1))</f>
        <v/>
      </c>
      <c r="T15" s="34" t="str">
        <f t="shared" ref="T15:X15" si="14">IF(S15="","",IF(MONTH(S15+1)&lt;&gt;MONTH(S15),"",S15+1))</f>
        <v/>
      </c>
      <c r="U15" s="34" t="str">
        <f t="shared" si="14"/>
        <v/>
      </c>
      <c r="V15" s="34" t="str">
        <f t="shared" si="14"/>
        <v/>
      </c>
      <c r="W15" s="34" t="str">
        <f t="shared" si="14"/>
        <v/>
      </c>
      <c r="X15" s="34" t="str">
        <f t="shared" si="14"/>
        <v/>
      </c>
      <c r="Y15" s="12"/>
      <c r="Z15" s="34">
        <f>IF(AF14="","",IF(MONTH(AF14+1)&lt;&gt;MONTH(AF14),"",AF14+1))</f>
        <v>45229</v>
      </c>
      <c r="AA15" s="34">
        <f>IF(Z15="","",IF(MONTH(Z15+1)&lt;&gt;MONTH(Z15),"",Z15+1))</f>
        <v>45230</v>
      </c>
      <c r="AB15" s="34" t="str">
        <f t="shared" ref="AB15:AF15" si="15">IF(AA15="","",IF(MONTH(AA15+1)&lt;&gt;MONTH(AA15),"",AA15+1))</f>
        <v/>
      </c>
      <c r="AC15" s="34" t="str">
        <f t="shared" si="15"/>
        <v/>
      </c>
      <c r="AD15" s="34" t="str">
        <f t="shared" si="15"/>
        <v/>
      </c>
      <c r="AE15" s="34" t="str">
        <f t="shared" si="15"/>
        <v/>
      </c>
      <c r="AF15" s="34" t="str">
        <f t="shared" si="15"/>
        <v/>
      </c>
      <c r="AG15" s="12"/>
    </row>
    <row r="16" spans="1:35" ht="18" customHeight="1" x14ac:dyDescent="0.2">
      <c r="B16" s="8"/>
      <c r="C16" s="8"/>
      <c r="D16" s="8"/>
      <c r="E16" s="35" t="s">
        <v>8</v>
      </c>
      <c r="F16" s="8"/>
      <c r="G16" s="8"/>
      <c r="H16" s="8"/>
      <c r="I16" s="8"/>
      <c r="J16" s="8"/>
      <c r="K16" s="8"/>
      <c r="L16" s="8"/>
      <c r="M16" s="35" t="s">
        <v>8</v>
      </c>
      <c r="N16" s="8"/>
      <c r="O16" s="8"/>
      <c r="P16" s="8"/>
      <c r="Q16" s="8"/>
      <c r="R16" s="8"/>
      <c r="S16" s="8"/>
      <c r="T16" s="8"/>
      <c r="U16" s="35" t="s">
        <v>8</v>
      </c>
      <c r="V16" s="8"/>
      <c r="W16" s="8"/>
      <c r="X16" s="8"/>
      <c r="Y16" s="8"/>
      <c r="Z16" s="8"/>
      <c r="AA16" s="8"/>
      <c r="AB16" s="8"/>
      <c r="AC16" s="35" t="s">
        <v>8</v>
      </c>
      <c r="AD16" s="8"/>
      <c r="AE16" s="8"/>
      <c r="AF16" s="8"/>
      <c r="AG16" s="8"/>
    </row>
    <row r="17" spans="2:35" s="10" customFormat="1" ht="21" customHeight="1" x14ac:dyDescent="0.25">
      <c r="B17" s="62">
        <f>DATE(YEAR(B8+42),MONTH(B8+42),1)</f>
        <v>44958</v>
      </c>
      <c r="C17" s="63"/>
      <c r="D17" s="63"/>
      <c r="E17" s="63"/>
      <c r="F17" s="63"/>
      <c r="G17" s="63"/>
      <c r="H17" s="64"/>
      <c r="I17" s="11"/>
      <c r="J17" s="62">
        <f>DATE(YEAR(J8+42),MONTH(J8+42),1)</f>
        <v>45047</v>
      </c>
      <c r="K17" s="63"/>
      <c r="L17" s="63"/>
      <c r="M17" s="63"/>
      <c r="N17" s="63"/>
      <c r="O17" s="63"/>
      <c r="P17" s="64"/>
      <c r="Q17" s="11"/>
      <c r="R17" s="62">
        <f>DATE(YEAR(R8+42),MONTH(R8+42),1)</f>
        <v>45139</v>
      </c>
      <c r="S17" s="63"/>
      <c r="T17" s="63"/>
      <c r="U17" s="63"/>
      <c r="V17" s="63"/>
      <c r="W17" s="63"/>
      <c r="X17" s="64"/>
      <c r="Y17" s="11"/>
      <c r="Z17" s="62">
        <f>DATE(YEAR(Z8+42),MONTH(Z8+42),1)</f>
        <v>45231</v>
      </c>
      <c r="AA17" s="63"/>
      <c r="AB17" s="63"/>
      <c r="AC17" s="63"/>
      <c r="AD17" s="63"/>
      <c r="AE17" s="63"/>
      <c r="AF17" s="64"/>
      <c r="AG17" s="11"/>
      <c r="AI17" s="61" t="s">
        <v>14</v>
      </c>
    </row>
    <row r="18" spans="2:35" s="12" customFormat="1" ht="17.25" customHeight="1" x14ac:dyDescent="0.2">
      <c r="B18" s="14" t="str">
        <f>CHOOSE(1+MOD($R$3+1-2,7),"V","H","K","Sz","Cs","P","Sz")</f>
        <v>H</v>
      </c>
      <c r="C18" s="15" t="str">
        <f>CHOOSE(1+MOD($R$3+2-2,7),"V","H","K","Sz","Cs","P","Sz")</f>
        <v>K</v>
      </c>
      <c r="D18" s="15" t="str">
        <f>CHOOSE(1+MOD($R$3+3-2,7),"V","H","K","Sz","Cs","P","Sz")</f>
        <v>Sz</v>
      </c>
      <c r="E18" s="15" t="str">
        <f>CHOOSE(1+MOD($R$3+4-2,7),"V","H","K","Sz","Cs","P","Sz")</f>
        <v>Cs</v>
      </c>
      <c r="F18" s="15" t="str">
        <f>CHOOSE(1+MOD($R$3+5-2,7),"V","H","K","Sz","Cs","P","Sz")</f>
        <v>P</v>
      </c>
      <c r="G18" s="15" t="str">
        <f>CHOOSE(1+MOD($R$3+6-2,7),"V","H","K","Sz","Cs","P","Sz")</f>
        <v>Sz</v>
      </c>
      <c r="H18" s="16" t="str">
        <f>CHOOSE(1+MOD($R$3+7-2,7),"V","H","K","Sz","Cs","P","Sz")</f>
        <v>V</v>
      </c>
      <c r="J18" s="14" t="str">
        <f>CHOOSE(1+MOD($R$3+1-2,7),"V","H","K","Sz","Cs","P","Sz")</f>
        <v>H</v>
      </c>
      <c r="K18" s="15" t="str">
        <f>CHOOSE(1+MOD($R$3+2-2,7),"V","H","K","Sz","Cs","P","Sz")</f>
        <v>K</v>
      </c>
      <c r="L18" s="15" t="str">
        <f>CHOOSE(1+MOD($R$3+3-2,7),"V","H","K","Sz","Cs","P","Sz")</f>
        <v>Sz</v>
      </c>
      <c r="M18" s="15" t="str">
        <f>CHOOSE(1+MOD($R$3+4-2,7),"V","H","K","Sz","Cs","P","Sz")</f>
        <v>Cs</v>
      </c>
      <c r="N18" s="15" t="str">
        <f>CHOOSE(1+MOD($R$3+5-2,7),"V","H","K","Sz","Cs","P","Sz")</f>
        <v>P</v>
      </c>
      <c r="O18" s="15" t="str">
        <f>CHOOSE(1+MOD($R$3+6-2,7),"V","H","K","Sz","Cs","P","Sz")</f>
        <v>Sz</v>
      </c>
      <c r="P18" s="16" t="str">
        <f>CHOOSE(1+MOD($R$3+7-2,7),"V","H","K","Sz","Cs","P","Sz")</f>
        <v>V</v>
      </c>
      <c r="R18" s="14" t="str">
        <f>CHOOSE(1+MOD($R$3+1-2,7),"V","H","K","Sz","Cs","P","Sz")</f>
        <v>H</v>
      </c>
      <c r="S18" s="15" t="str">
        <f>CHOOSE(1+MOD($R$3+2-2,7),"V","H","K","Sz","Cs","P","Sz")</f>
        <v>K</v>
      </c>
      <c r="T18" s="15" t="str">
        <f>CHOOSE(1+MOD($R$3+3-2,7),"V","H","K","Sz","Cs","P","Sz")</f>
        <v>Sz</v>
      </c>
      <c r="U18" s="15" t="str">
        <f>CHOOSE(1+MOD($R$3+4-2,7),"V","H","K","Sz","Cs","P","Sz")</f>
        <v>Cs</v>
      </c>
      <c r="V18" s="15" t="str">
        <f>CHOOSE(1+MOD($R$3+5-2,7),"V","H","K","Sz","Cs","P","Sz")</f>
        <v>P</v>
      </c>
      <c r="W18" s="15" t="str">
        <f>CHOOSE(1+MOD($R$3+6-2,7),"V","H","K","Sz","Cs","P","Sz")</f>
        <v>Sz</v>
      </c>
      <c r="X18" s="16" t="str">
        <f>CHOOSE(1+MOD($R$3+7-2,7),"V","H","K","Sz","Cs","P","Sz")</f>
        <v>V</v>
      </c>
      <c r="Z18" s="14" t="str">
        <f>CHOOSE(1+MOD($R$3+1-2,7),"V","H","K","Sz","Cs","P","Sz")</f>
        <v>H</v>
      </c>
      <c r="AA18" s="15" t="str">
        <f>CHOOSE(1+MOD($R$3+2-2,7),"V","H","K","Sz","Cs","P","Sz")</f>
        <v>K</v>
      </c>
      <c r="AB18" s="15" t="str">
        <f>CHOOSE(1+MOD($R$3+3-2,7),"V","H","K","Sz","Cs","P","Sz")</f>
        <v>Sz</v>
      </c>
      <c r="AC18" s="15" t="str">
        <f>CHOOSE(1+MOD($R$3+4-2,7),"V","H","K","Sz","Cs","P","Sz")</f>
        <v>Cs</v>
      </c>
      <c r="AD18" s="15" t="str">
        <f>CHOOSE(1+MOD($R$3+5-2,7),"V","H","K","Sz","Cs","P","Sz")</f>
        <v>P</v>
      </c>
      <c r="AE18" s="15" t="str">
        <f>CHOOSE(1+MOD($R$3+6-2,7),"V","H","K","Sz","Cs","P","Sz")</f>
        <v>Sz</v>
      </c>
      <c r="AF18" s="16" t="str">
        <f>CHOOSE(1+MOD($R$3+7-2,7),"V","H","K","Sz","Cs","P","Sz")</f>
        <v>V</v>
      </c>
      <c r="AI18" s="60"/>
    </row>
    <row r="19" spans="2:35" s="13" customFormat="1" ht="18" customHeight="1" x14ac:dyDescent="0.25">
      <c r="B19" s="34" t="str">
        <f>IF(WEEKDAY(B17,1)=$R$3,B17,"")</f>
        <v/>
      </c>
      <c r="C19" s="34" t="str">
        <f>IF(B19="",IF(WEEKDAY(B17,1)=MOD($R$3,7)+1,B17,""),B19+1)</f>
        <v/>
      </c>
      <c r="D19" s="34">
        <f>IF(C19="",IF(WEEKDAY(B17,1)=MOD($R$3+1,7)+1,B17,""),C19+1)</f>
        <v>44958</v>
      </c>
      <c r="E19" s="34">
        <f>IF(D19="",IF(WEEKDAY(B17,1)=MOD($R$3+2,7)+1,B17,""),D19+1)</f>
        <v>44959</v>
      </c>
      <c r="F19" s="34">
        <f>IF(E19="",IF(WEEKDAY(B17,1)=MOD($R$3+3,7)+1,B17,""),E19+1)</f>
        <v>44960</v>
      </c>
      <c r="G19" s="34">
        <f>IF(F19="",IF(WEEKDAY(B17,1)=MOD($R$3+4,7)+1,B17,""),F19+1)</f>
        <v>44961</v>
      </c>
      <c r="H19" s="34">
        <f>IF(G19="",IF(WEEKDAY(B17,1)=MOD($R$3+5,7)+1,B17,""),G19+1)</f>
        <v>44962</v>
      </c>
      <c r="I19" s="12"/>
      <c r="J19" s="34">
        <f>IF(WEEKDAY(J17,1)=$R$3,J17,"")</f>
        <v>45047</v>
      </c>
      <c r="K19" s="34">
        <f>IF(J19="",IF(WEEKDAY(J17,1)=MOD($R$3,7)+1,J17,""),J19+1)</f>
        <v>45048</v>
      </c>
      <c r="L19" s="34">
        <f>IF(K19="",IF(WEEKDAY(J17,1)=MOD($R$3+1,7)+1,J17,""),K19+1)</f>
        <v>45049</v>
      </c>
      <c r="M19" s="34">
        <f>IF(L19="",IF(WEEKDAY(J17,1)=MOD($R$3+2,7)+1,J17,""),L19+1)</f>
        <v>45050</v>
      </c>
      <c r="N19" s="34">
        <f>IF(M19="",IF(WEEKDAY(J17,1)=MOD($R$3+3,7)+1,J17,""),M19+1)</f>
        <v>45051</v>
      </c>
      <c r="O19" s="34">
        <f>IF(N19="",IF(WEEKDAY(J17,1)=MOD($R$3+4,7)+1,J17,""),N19+1)</f>
        <v>45052</v>
      </c>
      <c r="P19" s="34">
        <f>IF(O19="",IF(WEEKDAY(J17,1)=MOD($R$3+5,7)+1,J17,""),O19+1)</f>
        <v>45053</v>
      </c>
      <c r="Q19" s="12"/>
      <c r="R19" s="34" t="str">
        <f>IF(WEEKDAY(R17,1)=$R$3,R17,"")</f>
        <v/>
      </c>
      <c r="S19" s="34">
        <f>IF(R19="",IF(WEEKDAY(R17,1)=MOD($R$3,7)+1,R17,""),R19+1)</f>
        <v>45139</v>
      </c>
      <c r="T19" s="34">
        <f>IF(S19="",IF(WEEKDAY(R17,1)=MOD($R$3+1,7)+1,R17,""),S19+1)</f>
        <v>45140</v>
      </c>
      <c r="U19" s="34">
        <f>IF(T19="",IF(WEEKDAY(R17,1)=MOD($R$3+2,7)+1,R17,""),T19+1)</f>
        <v>45141</v>
      </c>
      <c r="V19" s="34">
        <f>IF(U19="",IF(WEEKDAY(R17,1)=MOD($R$3+3,7)+1,R17,""),U19+1)</f>
        <v>45142</v>
      </c>
      <c r="W19" s="34">
        <f>IF(V19="",IF(WEEKDAY(R17,1)=MOD($R$3+4,7)+1,R17,""),V19+1)</f>
        <v>45143</v>
      </c>
      <c r="X19" s="34">
        <f>IF(W19="",IF(WEEKDAY(R17,1)=MOD($R$3+5,7)+1,R17,""),W19+1)</f>
        <v>45144</v>
      </c>
      <c r="Y19" s="12"/>
      <c r="Z19" s="34" t="str">
        <f>IF(WEEKDAY(Z17,1)=$R$3,Z17,"")</f>
        <v/>
      </c>
      <c r="AA19" s="34" t="str">
        <f>IF(Z19="",IF(WEEKDAY(Z17,1)=MOD($R$3,7)+1,Z17,""),Z19+1)</f>
        <v/>
      </c>
      <c r="AB19" s="34">
        <f>IF(AA19="",IF(WEEKDAY(Z17,1)=MOD($R$3+1,7)+1,Z17,""),AA19+1)</f>
        <v>45231</v>
      </c>
      <c r="AC19" s="34">
        <f>IF(AB19="",IF(WEEKDAY(Z17,1)=MOD($R$3+2,7)+1,Z17,""),AB19+1)</f>
        <v>45232</v>
      </c>
      <c r="AD19" s="34">
        <f>IF(AC19="",IF(WEEKDAY(Z17,1)=MOD($R$3+3,7)+1,Z17,""),AC19+1)</f>
        <v>45233</v>
      </c>
      <c r="AE19" s="34">
        <f>IF(AD19="",IF(WEEKDAY(Z17,1)=MOD($R$3+4,7)+1,Z17,""),AD19+1)</f>
        <v>45234</v>
      </c>
      <c r="AF19" s="34">
        <f>IF(AE19="",IF(WEEKDAY(Z17,1)=MOD($R$3+5,7)+1,Z17,""),AE19+1)</f>
        <v>45235</v>
      </c>
      <c r="AG19" s="12"/>
      <c r="AI19" s="60"/>
    </row>
    <row r="20" spans="2:35" s="13" customFormat="1" ht="18" customHeight="1" x14ac:dyDescent="0.25">
      <c r="B20" s="34">
        <f>IF(H19="","",IF(MONTH(H19+1)&lt;&gt;MONTH(H19),"",H19+1))</f>
        <v>44963</v>
      </c>
      <c r="C20" s="34">
        <f>IF(B20="","",IF(MONTH(B20+1)&lt;&gt;MONTH(B20),"",B20+1))</f>
        <v>44964</v>
      </c>
      <c r="D20" s="34">
        <f t="shared" ref="D20:H20" si="16">IF(C20="","",IF(MONTH(C20+1)&lt;&gt;MONTH(C20),"",C20+1))</f>
        <v>44965</v>
      </c>
      <c r="E20" s="34">
        <f t="shared" si="16"/>
        <v>44966</v>
      </c>
      <c r="F20" s="34">
        <f t="shared" si="16"/>
        <v>44967</v>
      </c>
      <c r="G20" s="34">
        <f t="shared" si="16"/>
        <v>44968</v>
      </c>
      <c r="H20" s="34">
        <f t="shared" si="16"/>
        <v>44969</v>
      </c>
      <c r="I20" s="12"/>
      <c r="J20" s="34">
        <f>IF(P19="","",IF(MONTH(P19+1)&lt;&gt;MONTH(P19),"",P19+1))</f>
        <v>45054</v>
      </c>
      <c r="K20" s="34">
        <f>IF(J20="","",IF(MONTH(J20+1)&lt;&gt;MONTH(J20),"",J20+1))</f>
        <v>45055</v>
      </c>
      <c r="L20" s="34">
        <f t="shared" ref="L20:P20" si="17">IF(K20="","",IF(MONTH(K20+1)&lt;&gt;MONTH(K20),"",K20+1))</f>
        <v>45056</v>
      </c>
      <c r="M20" s="34">
        <f t="shared" si="17"/>
        <v>45057</v>
      </c>
      <c r="N20" s="34">
        <f t="shared" si="17"/>
        <v>45058</v>
      </c>
      <c r="O20" s="34">
        <f t="shared" si="17"/>
        <v>45059</v>
      </c>
      <c r="P20" s="34">
        <f t="shared" si="17"/>
        <v>45060</v>
      </c>
      <c r="Q20" s="12"/>
      <c r="R20" s="34">
        <f>IF(X19="","",IF(MONTH(X19+1)&lt;&gt;MONTH(X19),"",X19+1))</f>
        <v>45145</v>
      </c>
      <c r="S20" s="34">
        <f>IF(R20="","",IF(MONTH(R20+1)&lt;&gt;MONTH(R20),"",R20+1))</f>
        <v>45146</v>
      </c>
      <c r="T20" s="34">
        <f t="shared" ref="T20:X20" si="18">IF(S20="","",IF(MONTH(S20+1)&lt;&gt;MONTH(S20),"",S20+1))</f>
        <v>45147</v>
      </c>
      <c r="U20" s="34">
        <f t="shared" si="18"/>
        <v>45148</v>
      </c>
      <c r="V20" s="34">
        <f t="shared" si="18"/>
        <v>45149</v>
      </c>
      <c r="W20" s="34">
        <f t="shared" si="18"/>
        <v>45150</v>
      </c>
      <c r="X20" s="34">
        <f t="shared" si="18"/>
        <v>45151</v>
      </c>
      <c r="Y20" s="12"/>
      <c r="Z20" s="34">
        <f>IF(AF19="","",IF(MONTH(AF19+1)&lt;&gt;MONTH(AF19),"",AF19+1))</f>
        <v>45236</v>
      </c>
      <c r="AA20" s="34">
        <f>IF(Z20="","",IF(MONTH(Z20+1)&lt;&gt;MONTH(Z20),"",Z20+1))</f>
        <v>45237</v>
      </c>
      <c r="AB20" s="34">
        <f t="shared" ref="AB20:AF20" si="19">IF(AA20="","",IF(MONTH(AA20+1)&lt;&gt;MONTH(AA20),"",AA20+1))</f>
        <v>45238</v>
      </c>
      <c r="AC20" s="34">
        <f t="shared" si="19"/>
        <v>45239</v>
      </c>
      <c r="AD20" s="34">
        <f t="shared" si="19"/>
        <v>45240</v>
      </c>
      <c r="AE20" s="34">
        <f t="shared" si="19"/>
        <v>45241</v>
      </c>
      <c r="AF20" s="34">
        <f t="shared" si="19"/>
        <v>45242</v>
      </c>
      <c r="AG20" s="12"/>
      <c r="AI20" s="60"/>
    </row>
    <row r="21" spans="2:35" s="13" customFormat="1" ht="18" customHeight="1" x14ac:dyDescent="0.25">
      <c r="B21" s="34">
        <f>IF(H20="","",IF(MONTH(H20+1)&lt;&gt;MONTH(H20),"",H20+1))</f>
        <v>44970</v>
      </c>
      <c r="C21" s="34">
        <f>IF(B21="","",IF(MONTH(B21+1)&lt;&gt;MONTH(B21),"",B21+1))</f>
        <v>44971</v>
      </c>
      <c r="D21" s="34">
        <f t="shared" ref="D21:H21" si="20">IF(C21="","",IF(MONTH(C21+1)&lt;&gt;MONTH(C21),"",C21+1))</f>
        <v>44972</v>
      </c>
      <c r="E21" s="34">
        <f t="shared" si="20"/>
        <v>44973</v>
      </c>
      <c r="F21" s="34">
        <f t="shared" si="20"/>
        <v>44974</v>
      </c>
      <c r="G21" s="34">
        <f t="shared" si="20"/>
        <v>44975</v>
      </c>
      <c r="H21" s="34">
        <f t="shared" si="20"/>
        <v>44976</v>
      </c>
      <c r="I21" s="12"/>
      <c r="J21" s="34">
        <f>IF(P20="","",IF(MONTH(P20+1)&lt;&gt;MONTH(P20),"",P20+1))</f>
        <v>45061</v>
      </c>
      <c r="K21" s="34">
        <f>IF(J21="","",IF(MONTH(J21+1)&lt;&gt;MONTH(J21),"",J21+1))</f>
        <v>45062</v>
      </c>
      <c r="L21" s="34">
        <f t="shared" ref="L21:P21" si="21">IF(K21="","",IF(MONTH(K21+1)&lt;&gt;MONTH(K21),"",K21+1))</f>
        <v>45063</v>
      </c>
      <c r="M21" s="34">
        <f t="shared" si="21"/>
        <v>45064</v>
      </c>
      <c r="N21" s="34">
        <f t="shared" si="21"/>
        <v>45065</v>
      </c>
      <c r="O21" s="34">
        <f t="shared" si="21"/>
        <v>45066</v>
      </c>
      <c r="P21" s="34">
        <f t="shared" si="21"/>
        <v>45067</v>
      </c>
      <c r="Q21" s="12"/>
      <c r="R21" s="34">
        <f>IF(X20="","",IF(MONTH(X20+1)&lt;&gt;MONTH(X20),"",X20+1))</f>
        <v>45152</v>
      </c>
      <c r="S21" s="34">
        <f>IF(R21="","",IF(MONTH(R21+1)&lt;&gt;MONTH(R21),"",R21+1))</f>
        <v>45153</v>
      </c>
      <c r="T21" s="34">
        <f t="shared" ref="T21:X21" si="22">IF(S21="","",IF(MONTH(S21+1)&lt;&gt;MONTH(S21),"",S21+1))</f>
        <v>45154</v>
      </c>
      <c r="U21" s="34">
        <f t="shared" si="22"/>
        <v>45155</v>
      </c>
      <c r="V21" s="34">
        <f t="shared" si="22"/>
        <v>45156</v>
      </c>
      <c r="W21" s="34">
        <f t="shared" si="22"/>
        <v>45157</v>
      </c>
      <c r="X21" s="34">
        <f t="shared" si="22"/>
        <v>45158</v>
      </c>
      <c r="Y21" s="12"/>
      <c r="Z21" s="34">
        <f>IF(AF20="","",IF(MONTH(AF20+1)&lt;&gt;MONTH(AF20),"",AF20+1))</f>
        <v>45243</v>
      </c>
      <c r="AA21" s="34">
        <f>IF(Z21="","",IF(MONTH(Z21+1)&lt;&gt;MONTH(Z21),"",Z21+1))</f>
        <v>45244</v>
      </c>
      <c r="AB21" s="34">
        <f t="shared" ref="AB21:AF21" si="23">IF(AA21="","",IF(MONTH(AA21+1)&lt;&gt;MONTH(AA21),"",AA21+1))</f>
        <v>45245</v>
      </c>
      <c r="AC21" s="34">
        <f t="shared" si="23"/>
        <v>45246</v>
      </c>
      <c r="AD21" s="34">
        <f t="shared" si="23"/>
        <v>45247</v>
      </c>
      <c r="AE21" s="34">
        <f t="shared" si="23"/>
        <v>45248</v>
      </c>
      <c r="AF21" s="34">
        <f t="shared" si="23"/>
        <v>45249</v>
      </c>
      <c r="AG21" s="12"/>
      <c r="AI21" s="60"/>
    </row>
    <row r="22" spans="2:35" s="13" customFormat="1" ht="18" customHeight="1" x14ac:dyDescent="0.25">
      <c r="B22" s="34">
        <f>IF(H21="","",IF(MONTH(H21+1)&lt;&gt;MONTH(H21),"",H21+1))</f>
        <v>44977</v>
      </c>
      <c r="C22" s="34">
        <f>IF(B22="","",IF(MONTH(B22+1)&lt;&gt;MONTH(B22),"",B22+1))</f>
        <v>44978</v>
      </c>
      <c r="D22" s="34">
        <f t="shared" ref="D22:H22" si="24">IF(C22="","",IF(MONTH(C22+1)&lt;&gt;MONTH(C22),"",C22+1))</f>
        <v>44979</v>
      </c>
      <c r="E22" s="34">
        <f t="shared" si="24"/>
        <v>44980</v>
      </c>
      <c r="F22" s="34">
        <f t="shared" si="24"/>
        <v>44981</v>
      </c>
      <c r="G22" s="34">
        <f t="shared" si="24"/>
        <v>44982</v>
      </c>
      <c r="H22" s="34">
        <f t="shared" si="24"/>
        <v>44983</v>
      </c>
      <c r="I22" s="12"/>
      <c r="J22" s="34">
        <f>IF(P21="","",IF(MONTH(P21+1)&lt;&gt;MONTH(P21),"",P21+1))</f>
        <v>45068</v>
      </c>
      <c r="K22" s="34">
        <f>IF(J22="","",IF(MONTH(J22+1)&lt;&gt;MONTH(J22),"",J22+1))</f>
        <v>45069</v>
      </c>
      <c r="L22" s="34">
        <f t="shared" ref="L22:P22" si="25">IF(K22="","",IF(MONTH(K22+1)&lt;&gt;MONTH(K22),"",K22+1))</f>
        <v>45070</v>
      </c>
      <c r="M22" s="34">
        <f t="shared" si="25"/>
        <v>45071</v>
      </c>
      <c r="N22" s="34">
        <f t="shared" si="25"/>
        <v>45072</v>
      </c>
      <c r="O22" s="34">
        <f t="shared" si="25"/>
        <v>45073</v>
      </c>
      <c r="P22" s="34">
        <f t="shared" si="25"/>
        <v>45074</v>
      </c>
      <c r="Q22" s="12"/>
      <c r="R22" s="34">
        <f>IF(X21="","",IF(MONTH(X21+1)&lt;&gt;MONTH(X21),"",X21+1))</f>
        <v>45159</v>
      </c>
      <c r="S22" s="34">
        <f>IF(R22="","",IF(MONTH(R22+1)&lt;&gt;MONTH(R22),"",R22+1))</f>
        <v>45160</v>
      </c>
      <c r="T22" s="34">
        <f t="shared" ref="T22:X22" si="26">IF(S22="","",IF(MONTH(S22+1)&lt;&gt;MONTH(S22),"",S22+1))</f>
        <v>45161</v>
      </c>
      <c r="U22" s="34">
        <f t="shared" si="26"/>
        <v>45162</v>
      </c>
      <c r="V22" s="34">
        <f t="shared" si="26"/>
        <v>45163</v>
      </c>
      <c r="W22" s="34">
        <f t="shared" si="26"/>
        <v>45164</v>
      </c>
      <c r="X22" s="34">
        <f t="shared" si="26"/>
        <v>45165</v>
      </c>
      <c r="Y22" s="12"/>
      <c r="Z22" s="34">
        <f>IF(AF21="","",IF(MONTH(AF21+1)&lt;&gt;MONTH(AF21),"",AF21+1))</f>
        <v>45250</v>
      </c>
      <c r="AA22" s="34">
        <f>IF(Z22="","",IF(MONTH(Z22+1)&lt;&gt;MONTH(Z22),"",Z22+1))</f>
        <v>45251</v>
      </c>
      <c r="AB22" s="34">
        <f t="shared" ref="AB22:AF22" si="27">IF(AA22="","",IF(MONTH(AA22+1)&lt;&gt;MONTH(AA22),"",AA22+1))</f>
        <v>45252</v>
      </c>
      <c r="AC22" s="34">
        <f t="shared" si="27"/>
        <v>45253</v>
      </c>
      <c r="AD22" s="34">
        <f t="shared" si="27"/>
        <v>45254</v>
      </c>
      <c r="AE22" s="34">
        <f t="shared" si="27"/>
        <v>45255</v>
      </c>
      <c r="AF22" s="34">
        <f t="shared" si="27"/>
        <v>45256</v>
      </c>
      <c r="AG22" s="12"/>
      <c r="AI22" s="60"/>
    </row>
    <row r="23" spans="2:35" s="13" customFormat="1" ht="18" customHeight="1" x14ac:dyDescent="0.25">
      <c r="B23" s="34">
        <f>IF(H22="","",IF(MONTH(H22+1)&lt;&gt;MONTH(H22),"",H22+1))</f>
        <v>44984</v>
      </c>
      <c r="C23" s="34">
        <f>IF(B23="","",IF(MONTH(B23+1)&lt;&gt;MONTH(B23),"",B23+1))</f>
        <v>44985</v>
      </c>
      <c r="D23" s="34" t="str">
        <f t="shared" ref="D23:H23" si="28">IF(C23="","",IF(MONTH(C23+1)&lt;&gt;MONTH(C23),"",C23+1))</f>
        <v/>
      </c>
      <c r="E23" s="34" t="str">
        <f t="shared" si="28"/>
        <v/>
      </c>
      <c r="F23" s="34" t="str">
        <f t="shared" si="28"/>
        <v/>
      </c>
      <c r="G23" s="34" t="str">
        <f t="shared" si="28"/>
        <v/>
      </c>
      <c r="H23" s="34" t="str">
        <f t="shared" si="28"/>
        <v/>
      </c>
      <c r="I23" s="12"/>
      <c r="J23" s="34">
        <f>IF(P22="","",IF(MONTH(P22+1)&lt;&gt;MONTH(P22),"",P22+1))</f>
        <v>45075</v>
      </c>
      <c r="K23" s="34">
        <f>IF(J23="","",IF(MONTH(J23+1)&lt;&gt;MONTH(J23),"",J23+1))</f>
        <v>45076</v>
      </c>
      <c r="L23" s="34">
        <f t="shared" ref="L23:P23" si="29">IF(K23="","",IF(MONTH(K23+1)&lt;&gt;MONTH(K23),"",K23+1))</f>
        <v>45077</v>
      </c>
      <c r="M23" s="34" t="str">
        <f t="shared" si="29"/>
        <v/>
      </c>
      <c r="N23" s="34" t="str">
        <f t="shared" si="29"/>
        <v/>
      </c>
      <c r="O23" s="34" t="str">
        <f t="shared" si="29"/>
        <v/>
      </c>
      <c r="P23" s="34" t="str">
        <f t="shared" si="29"/>
        <v/>
      </c>
      <c r="Q23" s="12"/>
      <c r="R23" s="34">
        <f>IF(X22="","",IF(MONTH(X22+1)&lt;&gt;MONTH(X22),"",X22+1))</f>
        <v>45166</v>
      </c>
      <c r="S23" s="34">
        <f>IF(R23="","",IF(MONTH(R23+1)&lt;&gt;MONTH(R23),"",R23+1))</f>
        <v>45167</v>
      </c>
      <c r="T23" s="34">
        <f t="shared" ref="T23:X23" si="30">IF(S23="","",IF(MONTH(S23+1)&lt;&gt;MONTH(S23),"",S23+1))</f>
        <v>45168</v>
      </c>
      <c r="U23" s="34">
        <f t="shared" si="30"/>
        <v>45169</v>
      </c>
      <c r="V23" s="34" t="str">
        <f t="shared" si="30"/>
        <v/>
      </c>
      <c r="W23" s="34" t="str">
        <f t="shared" si="30"/>
        <v/>
      </c>
      <c r="X23" s="34" t="str">
        <f t="shared" si="30"/>
        <v/>
      </c>
      <c r="Y23" s="12"/>
      <c r="Z23" s="34">
        <f>IF(AF22="","",IF(MONTH(AF22+1)&lt;&gt;MONTH(AF22),"",AF22+1))</f>
        <v>45257</v>
      </c>
      <c r="AA23" s="34">
        <f>IF(Z23="","",IF(MONTH(Z23+1)&lt;&gt;MONTH(Z23),"",Z23+1))</f>
        <v>45258</v>
      </c>
      <c r="AB23" s="34">
        <f t="shared" ref="AB23:AF23" si="31">IF(AA23="","",IF(MONTH(AA23+1)&lt;&gt;MONTH(AA23),"",AA23+1))</f>
        <v>45259</v>
      </c>
      <c r="AC23" s="34">
        <f t="shared" si="31"/>
        <v>45260</v>
      </c>
      <c r="AD23" s="34" t="str">
        <f t="shared" si="31"/>
        <v/>
      </c>
      <c r="AE23" s="34" t="str">
        <f t="shared" si="31"/>
        <v/>
      </c>
      <c r="AF23" s="34" t="str">
        <f t="shared" si="31"/>
        <v/>
      </c>
      <c r="AG23" s="12"/>
      <c r="AI23" s="60"/>
    </row>
    <row r="24" spans="2:35" s="13" customFormat="1" ht="18" customHeight="1" x14ac:dyDescent="0.25">
      <c r="B24" s="34" t="str">
        <f>IF(H23="","",IF(MONTH(H23+1)&lt;&gt;MONTH(H23),"",H23+1))</f>
        <v/>
      </c>
      <c r="C24" s="34" t="str">
        <f>IF(B24="","",IF(MONTH(B24+1)&lt;&gt;MONTH(B24),"",B24+1))</f>
        <v/>
      </c>
      <c r="D24" s="34" t="str">
        <f t="shared" ref="D24:H24" si="32">IF(C24="","",IF(MONTH(C24+1)&lt;&gt;MONTH(C24),"",C24+1))</f>
        <v/>
      </c>
      <c r="E24" s="34" t="str">
        <f t="shared" si="32"/>
        <v/>
      </c>
      <c r="F24" s="34" t="str">
        <f t="shared" si="32"/>
        <v/>
      </c>
      <c r="G24" s="34" t="str">
        <f t="shared" si="32"/>
        <v/>
      </c>
      <c r="H24" s="34" t="str">
        <f t="shared" si="32"/>
        <v/>
      </c>
      <c r="I24" s="12"/>
      <c r="J24" s="34" t="str">
        <f>IF(P23="","",IF(MONTH(P23+1)&lt;&gt;MONTH(P23),"",P23+1))</f>
        <v/>
      </c>
      <c r="K24" s="34" t="str">
        <f>IF(J24="","",IF(MONTH(J24+1)&lt;&gt;MONTH(J24),"",J24+1))</f>
        <v/>
      </c>
      <c r="L24" s="34" t="str">
        <f t="shared" ref="L24:P24" si="33">IF(K24="","",IF(MONTH(K24+1)&lt;&gt;MONTH(K24),"",K24+1))</f>
        <v/>
      </c>
      <c r="M24" s="34" t="str">
        <f t="shared" si="33"/>
        <v/>
      </c>
      <c r="N24" s="34" t="str">
        <f t="shared" si="33"/>
        <v/>
      </c>
      <c r="O24" s="34" t="str">
        <f t="shared" si="33"/>
        <v/>
      </c>
      <c r="P24" s="34" t="str">
        <f t="shared" si="33"/>
        <v/>
      </c>
      <c r="Q24" s="12"/>
      <c r="R24" s="34" t="str">
        <f>IF(X23="","",IF(MONTH(X23+1)&lt;&gt;MONTH(X23),"",X23+1))</f>
        <v/>
      </c>
      <c r="S24" s="34" t="str">
        <f>IF(R24="","",IF(MONTH(R24+1)&lt;&gt;MONTH(R24),"",R24+1))</f>
        <v/>
      </c>
      <c r="T24" s="34" t="str">
        <f t="shared" ref="T24:X24" si="34">IF(S24="","",IF(MONTH(S24+1)&lt;&gt;MONTH(S24),"",S24+1))</f>
        <v/>
      </c>
      <c r="U24" s="34" t="str">
        <f t="shared" si="34"/>
        <v/>
      </c>
      <c r="V24" s="34" t="str">
        <f t="shared" si="34"/>
        <v/>
      </c>
      <c r="W24" s="34" t="str">
        <f t="shared" si="34"/>
        <v/>
      </c>
      <c r="X24" s="34" t="str">
        <f t="shared" si="34"/>
        <v/>
      </c>
      <c r="Y24" s="12"/>
      <c r="Z24" s="34" t="str">
        <f>IF(AF23="","",IF(MONTH(AF23+1)&lt;&gt;MONTH(AF23),"",AF23+1))</f>
        <v/>
      </c>
      <c r="AA24" s="34" t="str">
        <f>IF(Z24="","",IF(MONTH(Z24+1)&lt;&gt;MONTH(Z24),"",Z24+1))</f>
        <v/>
      </c>
      <c r="AB24" s="34" t="str">
        <f t="shared" ref="AB24:AF24" si="35">IF(AA24="","",IF(MONTH(AA24+1)&lt;&gt;MONTH(AA24),"",AA24+1))</f>
        <v/>
      </c>
      <c r="AC24" s="34" t="str">
        <f t="shared" si="35"/>
        <v/>
      </c>
      <c r="AD24" s="34" t="str">
        <f t="shared" si="35"/>
        <v/>
      </c>
      <c r="AE24" s="34" t="str">
        <f t="shared" si="35"/>
        <v/>
      </c>
      <c r="AF24" s="34" t="str">
        <f t="shared" si="35"/>
        <v/>
      </c>
      <c r="AG24" s="12"/>
      <c r="AI24" s="60"/>
    </row>
    <row r="25" spans="2:35" ht="18" customHeight="1" x14ac:dyDescent="0.2">
      <c r="B25" s="8"/>
      <c r="C25" s="8"/>
      <c r="D25" s="8"/>
      <c r="E25" s="35" t="s">
        <v>8</v>
      </c>
      <c r="F25" s="8"/>
      <c r="G25" s="8"/>
      <c r="H25" s="8"/>
      <c r="I25" s="8"/>
      <c r="J25" s="8"/>
      <c r="K25" s="8"/>
      <c r="L25" s="8"/>
      <c r="M25" s="35" t="s">
        <v>8</v>
      </c>
      <c r="N25" s="8"/>
      <c r="O25" s="8"/>
      <c r="P25" s="8"/>
      <c r="Q25" s="8"/>
      <c r="R25" s="8"/>
      <c r="S25" s="8"/>
      <c r="T25" s="8"/>
      <c r="U25" s="35" t="s">
        <v>8</v>
      </c>
      <c r="V25" s="8"/>
      <c r="W25" s="8"/>
      <c r="X25" s="8"/>
      <c r="Y25" s="8"/>
      <c r="Z25" s="8"/>
      <c r="AA25" s="8"/>
      <c r="AB25" s="8"/>
      <c r="AC25" s="35" t="s">
        <v>8</v>
      </c>
      <c r="AD25" s="8"/>
      <c r="AE25" s="8"/>
      <c r="AF25" s="8"/>
      <c r="AG25" s="8"/>
    </row>
    <row r="26" spans="2:35" s="10" customFormat="1" ht="21" customHeight="1" x14ac:dyDescent="0.25">
      <c r="B26" s="62">
        <f>DATE(YEAR(B17+42),MONTH(B17+42),1)</f>
        <v>44986</v>
      </c>
      <c r="C26" s="63"/>
      <c r="D26" s="63"/>
      <c r="E26" s="63"/>
      <c r="F26" s="63"/>
      <c r="G26" s="63"/>
      <c r="H26" s="64"/>
      <c r="I26" s="11"/>
      <c r="J26" s="62">
        <f>DATE(YEAR(J17+42),MONTH(J17+42),1)</f>
        <v>45078</v>
      </c>
      <c r="K26" s="63"/>
      <c r="L26" s="63"/>
      <c r="M26" s="63"/>
      <c r="N26" s="63"/>
      <c r="O26" s="63"/>
      <c r="P26" s="64"/>
      <c r="Q26" s="11"/>
      <c r="R26" s="62">
        <f>DATE(YEAR(R17+42),MONTH(R17+42),1)</f>
        <v>45170</v>
      </c>
      <c r="S26" s="63"/>
      <c r="T26" s="63"/>
      <c r="U26" s="63"/>
      <c r="V26" s="63"/>
      <c r="W26" s="63"/>
      <c r="X26" s="64"/>
      <c r="Y26" s="11"/>
      <c r="Z26" s="62">
        <f>DATE(YEAR(Z17+42),MONTH(Z17+42),1)</f>
        <v>45261</v>
      </c>
      <c r="AA26" s="63"/>
      <c r="AB26" s="63"/>
      <c r="AC26" s="63"/>
      <c r="AD26" s="63"/>
      <c r="AE26" s="63"/>
      <c r="AF26" s="64"/>
      <c r="AG26" s="11"/>
      <c r="AI26" s="61" t="s">
        <v>51</v>
      </c>
    </row>
    <row r="27" spans="2:35" s="12" customFormat="1" ht="17.25" customHeight="1" x14ac:dyDescent="0.2">
      <c r="B27" s="14" t="str">
        <f>CHOOSE(1+MOD($R$3+1-2,7),"V","H","K","Sz","Cs","P","Sz")</f>
        <v>H</v>
      </c>
      <c r="C27" s="15" t="str">
        <f>CHOOSE(1+MOD($R$3+2-2,7),"V","H","K","Sz","Cs","P","Sz")</f>
        <v>K</v>
      </c>
      <c r="D27" s="15" t="str">
        <f>CHOOSE(1+MOD($R$3+3-2,7),"V","H","K","Sz","Cs","P","Sz")</f>
        <v>Sz</v>
      </c>
      <c r="E27" s="15" t="str">
        <f>CHOOSE(1+MOD($R$3+4-2,7),"V","H","K","Sz","Cs","P","Sz")</f>
        <v>Cs</v>
      </c>
      <c r="F27" s="15" t="str">
        <f>CHOOSE(1+MOD($R$3+5-2,7),"V","H","K","Sz","Cs","P","Sz")</f>
        <v>P</v>
      </c>
      <c r="G27" s="15" t="str">
        <f>CHOOSE(1+MOD($R$3+6-2,7),"V","H","K","Sz","Cs","P","Sz")</f>
        <v>Sz</v>
      </c>
      <c r="H27" s="16" t="str">
        <f>CHOOSE(1+MOD($R$3+7-2,7),"V","H","K","Sz","Cs","P","Sz")</f>
        <v>V</v>
      </c>
      <c r="J27" s="14" t="str">
        <f>CHOOSE(1+MOD($R$3+1-2,7),"V","H","K","Sz","Cs","P","Sz")</f>
        <v>H</v>
      </c>
      <c r="K27" s="15" t="str">
        <f>CHOOSE(1+MOD($R$3+2-2,7),"V","H","K","Sz","Cs","P","Sz")</f>
        <v>K</v>
      </c>
      <c r="L27" s="15" t="str">
        <f>CHOOSE(1+MOD($R$3+3-2,7),"V","H","K","Sz","Cs","P","Sz")</f>
        <v>Sz</v>
      </c>
      <c r="M27" s="15" t="str">
        <f>CHOOSE(1+MOD($R$3+4-2,7),"V","H","K","Sz","Cs","P","Sz")</f>
        <v>Cs</v>
      </c>
      <c r="N27" s="15" t="str">
        <f>CHOOSE(1+MOD($R$3+5-2,7),"V","H","K","Sz","Cs","P","Sz")</f>
        <v>P</v>
      </c>
      <c r="O27" s="15" t="str">
        <f>CHOOSE(1+MOD($R$3+6-2,7),"V","H","K","Sz","Cs","P","Sz")</f>
        <v>Sz</v>
      </c>
      <c r="P27" s="16" t="str">
        <f>CHOOSE(1+MOD($R$3+7-2,7),"V","H","K","Sz","Cs","P","Sz")</f>
        <v>V</v>
      </c>
      <c r="R27" s="14" t="str">
        <f>CHOOSE(1+MOD($R$3+1-2,7),"V","H","K","Sz","Cs","P","Sz")</f>
        <v>H</v>
      </c>
      <c r="S27" s="15" t="str">
        <f>CHOOSE(1+MOD($R$3+2-2,7),"V","H","K","Sz","Cs","P","Sz")</f>
        <v>K</v>
      </c>
      <c r="T27" s="15" t="str">
        <f>CHOOSE(1+MOD($R$3+3-2,7),"V","H","K","Sz","Cs","P","Sz")</f>
        <v>Sz</v>
      </c>
      <c r="U27" s="15" t="str">
        <f>CHOOSE(1+MOD($R$3+4-2,7),"V","H","K","Sz","Cs","P","Sz")</f>
        <v>Cs</v>
      </c>
      <c r="V27" s="15" t="str">
        <f>CHOOSE(1+MOD($R$3+5-2,7),"V","H","K","Sz","Cs","P","Sz")</f>
        <v>P</v>
      </c>
      <c r="W27" s="15" t="str">
        <f>CHOOSE(1+MOD($R$3+6-2,7),"V","H","K","Sz","Cs","P","Sz")</f>
        <v>Sz</v>
      </c>
      <c r="X27" s="16" t="str">
        <f>CHOOSE(1+MOD($R$3+7-2,7),"V","H","K","Sz","Cs","P","Sz")</f>
        <v>V</v>
      </c>
      <c r="Z27" s="14" t="str">
        <f>CHOOSE(1+MOD($R$3+1-2,7),"V","H","K","Sz","Cs","P","Sz")</f>
        <v>H</v>
      </c>
      <c r="AA27" s="15" t="str">
        <f>CHOOSE(1+MOD($R$3+2-2,7),"V","H","K","Sz","Cs","P","Sz")</f>
        <v>K</v>
      </c>
      <c r="AB27" s="15" t="str">
        <f>CHOOSE(1+MOD($R$3+3-2,7),"V","H","K","Sz","Cs","P","Sz")</f>
        <v>Sz</v>
      </c>
      <c r="AC27" s="15" t="str">
        <f>CHOOSE(1+MOD($R$3+4-2,7),"V","H","K","Sz","Cs","P","Sz")</f>
        <v>Cs</v>
      </c>
      <c r="AD27" s="15" t="str">
        <f>CHOOSE(1+MOD($R$3+5-2,7),"V","H","K","Sz","Cs","P","Sz")</f>
        <v>P</v>
      </c>
      <c r="AE27" s="15" t="str">
        <f>CHOOSE(1+MOD($R$3+6-2,7),"V","H","K","Sz","Cs","P","Sz")</f>
        <v>Sz</v>
      </c>
      <c r="AF27" s="16" t="str">
        <f>CHOOSE(1+MOD($R$3+7-2,7),"V","H","K","Sz","Cs","P","Sz")</f>
        <v>V</v>
      </c>
      <c r="AI27" s="60"/>
    </row>
    <row r="28" spans="2:35" s="13" customFormat="1" ht="18" customHeight="1" x14ac:dyDescent="0.25">
      <c r="B28" s="34" t="str">
        <f>IF(WEEKDAY(B26,1)=$R$3,B26,"")</f>
        <v/>
      </c>
      <c r="C28" s="34" t="str">
        <f>IF(B28="",IF(WEEKDAY(B26,1)=MOD($R$3,7)+1,B26,""),B28+1)</f>
        <v/>
      </c>
      <c r="D28" s="34">
        <f>IF(C28="",IF(WEEKDAY(B26,1)=MOD($R$3+1,7)+1,B26,""),C28+1)</f>
        <v>44986</v>
      </c>
      <c r="E28" s="34">
        <f>IF(D28="",IF(WEEKDAY(B26,1)=MOD($R$3+2,7)+1,B26,""),D28+1)</f>
        <v>44987</v>
      </c>
      <c r="F28" s="34">
        <f>IF(E28="",IF(WEEKDAY(B26,1)=MOD($R$3+3,7)+1,B26,""),E28+1)</f>
        <v>44988</v>
      </c>
      <c r="G28" s="34">
        <f>IF(F28="",IF(WEEKDAY(B26,1)=MOD($R$3+4,7)+1,B26,""),F28+1)</f>
        <v>44989</v>
      </c>
      <c r="H28" s="34">
        <f>IF(G28="",IF(WEEKDAY(B26,1)=MOD($R$3+5,7)+1,B26,""),G28+1)</f>
        <v>44990</v>
      </c>
      <c r="I28" s="12"/>
      <c r="J28" s="34" t="str">
        <f>IF(WEEKDAY(J26,1)=$R$3,J26,"")</f>
        <v/>
      </c>
      <c r="K28" s="34" t="str">
        <f>IF(J28="",IF(WEEKDAY(J26,1)=MOD($R$3,7)+1,J26,""),J28+1)</f>
        <v/>
      </c>
      <c r="L28" s="34" t="str">
        <f>IF(K28="",IF(WEEKDAY(J26,1)=MOD($R$3+1,7)+1,J26,""),K28+1)</f>
        <v/>
      </c>
      <c r="M28" s="34">
        <f>IF(L28="",IF(WEEKDAY(J26,1)=MOD($R$3+2,7)+1,J26,""),L28+1)</f>
        <v>45078</v>
      </c>
      <c r="N28" s="34">
        <f>IF(M28="",IF(WEEKDAY(J26,1)=MOD($R$3+3,7)+1,J26,""),M28+1)</f>
        <v>45079</v>
      </c>
      <c r="O28" s="34">
        <f>IF(N28="",IF(WEEKDAY(J26,1)=MOD($R$3+4,7)+1,J26,""),N28+1)</f>
        <v>45080</v>
      </c>
      <c r="P28" s="34">
        <f>IF(O28="",IF(WEEKDAY(J26,1)=MOD($R$3+5,7)+1,J26,""),O28+1)</f>
        <v>45081</v>
      </c>
      <c r="Q28" s="12"/>
      <c r="R28" s="34" t="str">
        <f>IF(WEEKDAY(R26,1)=$R$3,R26,"")</f>
        <v/>
      </c>
      <c r="S28" s="34" t="str">
        <f>IF(R28="",IF(WEEKDAY(R26,1)=MOD($R$3,7)+1,R26,""),R28+1)</f>
        <v/>
      </c>
      <c r="T28" s="34" t="str">
        <f>IF(S28="",IF(WEEKDAY(R26,1)=MOD($R$3+1,7)+1,R26,""),S28+1)</f>
        <v/>
      </c>
      <c r="U28" s="34" t="str">
        <f>IF(T28="",IF(WEEKDAY(R26,1)=MOD($R$3+2,7)+1,R26,""),T28+1)</f>
        <v/>
      </c>
      <c r="V28" s="34">
        <f>IF(U28="",IF(WEEKDAY(R26,1)=MOD($R$3+3,7)+1,R26,""),U28+1)</f>
        <v>45170</v>
      </c>
      <c r="W28" s="34">
        <f>IF(V28="",IF(WEEKDAY(R26,1)=MOD($R$3+4,7)+1,R26,""),V28+1)</f>
        <v>45171</v>
      </c>
      <c r="X28" s="34">
        <f>IF(W28="",IF(WEEKDAY(R26,1)=MOD($R$3+5,7)+1,R26,""),W28+1)</f>
        <v>45172</v>
      </c>
      <c r="Y28" s="12"/>
      <c r="Z28" s="34" t="str">
        <f>IF(WEEKDAY(Z26,1)=$R$3,Z26,"")</f>
        <v/>
      </c>
      <c r="AA28" s="34" t="str">
        <f>IF(Z28="",IF(WEEKDAY(Z26,1)=MOD($R$3,7)+1,Z26,""),Z28+1)</f>
        <v/>
      </c>
      <c r="AB28" s="34" t="str">
        <f>IF(AA28="",IF(WEEKDAY(Z26,1)=MOD($R$3+1,7)+1,Z26,""),AA28+1)</f>
        <v/>
      </c>
      <c r="AC28" s="34" t="str">
        <f>IF(AB28="",IF(WEEKDAY(Z26,1)=MOD($R$3+2,7)+1,Z26,""),AB28+1)</f>
        <v/>
      </c>
      <c r="AD28" s="34">
        <f>IF(AC28="",IF(WEEKDAY(Z26,1)=MOD($R$3+3,7)+1,Z26,""),AC28+1)</f>
        <v>45261</v>
      </c>
      <c r="AE28" s="34">
        <f>IF(AD28="",IF(WEEKDAY(Z26,1)=MOD($R$3+4,7)+1,Z26,""),AD28+1)</f>
        <v>45262</v>
      </c>
      <c r="AF28" s="34">
        <f>IF(AE28="",IF(WEEKDAY(Z26,1)=MOD($R$3+5,7)+1,Z26,""),AE28+1)</f>
        <v>45263</v>
      </c>
      <c r="AG28" s="12"/>
      <c r="AI28" s="60"/>
    </row>
    <row r="29" spans="2:35" s="13" customFormat="1" ht="18" customHeight="1" x14ac:dyDescent="0.25">
      <c r="B29" s="34">
        <f>IF(H28="","",IF(MONTH(H28+1)&lt;&gt;MONTH(H28),"",H28+1))</f>
        <v>44991</v>
      </c>
      <c r="C29" s="34">
        <f>IF(B29="","",IF(MONTH(B29+1)&lt;&gt;MONTH(B29),"",B29+1))</f>
        <v>44992</v>
      </c>
      <c r="D29" s="34">
        <f t="shared" ref="D29:H29" si="36">IF(C29="","",IF(MONTH(C29+1)&lt;&gt;MONTH(C29),"",C29+1))</f>
        <v>44993</v>
      </c>
      <c r="E29" s="34">
        <f t="shared" si="36"/>
        <v>44994</v>
      </c>
      <c r="F29" s="34">
        <f t="shared" si="36"/>
        <v>44995</v>
      </c>
      <c r="G29" s="34">
        <f t="shared" si="36"/>
        <v>44996</v>
      </c>
      <c r="H29" s="34">
        <f t="shared" si="36"/>
        <v>44997</v>
      </c>
      <c r="I29" s="12"/>
      <c r="J29" s="34">
        <f>IF(P28="","",IF(MONTH(P28+1)&lt;&gt;MONTH(P28),"",P28+1))</f>
        <v>45082</v>
      </c>
      <c r="K29" s="34">
        <f>IF(J29="","",IF(MONTH(J29+1)&lt;&gt;MONTH(J29),"",J29+1))</f>
        <v>45083</v>
      </c>
      <c r="L29" s="34">
        <f t="shared" ref="L29:P29" si="37">IF(K29="","",IF(MONTH(K29+1)&lt;&gt;MONTH(K29),"",K29+1))</f>
        <v>45084</v>
      </c>
      <c r="M29" s="34">
        <f t="shared" si="37"/>
        <v>45085</v>
      </c>
      <c r="N29" s="34">
        <f t="shared" si="37"/>
        <v>45086</v>
      </c>
      <c r="O29" s="34">
        <f t="shared" si="37"/>
        <v>45087</v>
      </c>
      <c r="P29" s="34">
        <f t="shared" si="37"/>
        <v>45088</v>
      </c>
      <c r="Q29" s="12"/>
      <c r="R29" s="34">
        <f>IF(X28="","",IF(MONTH(X28+1)&lt;&gt;MONTH(X28),"",X28+1))</f>
        <v>45173</v>
      </c>
      <c r="S29" s="34">
        <f>IF(R29="","",IF(MONTH(R29+1)&lt;&gt;MONTH(R29),"",R29+1))</f>
        <v>45174</v>
      </c>
      <c r="T29" s="34">
        <f t="shared" ref="T29:X29" si="38">IF(S29="","",IF(MONTH(S29+1)&lt;&gt;MONTH(S29),"",S29+1))</f>
        <v>45175</v>
      </c>
      <c r="U29" s="34">
        <f t="shared" si="38"/>
        <v>45176</v>
      </c>
      <c r="V29" s="34">
        <f t="shared" si="38"/>
        <v>45177</v>
      </c>
      <c r="W29" s="34">
        <f t="shared" si="38"/>
        <v>45178</v>
      </c>
      <c r="X29" s="34">
        <f t="shared" si="38"/>
        <v>45179</v>
      </c>
      <c r="Y29" s="12"/>
      <c r="Z29" s="34">
        <f>IF(AF28="","",IF(MONTH(AF28+1)&lt;&gt;MONTH(AF28),"",AF28+1))</f>
        <v>45264</v>
      </c>
      <c r="AA29" s="34">
        <f>IF(Z29="","",IF(MONTH(Z29+1)&lt;&gt;MONTH(Z29),"",Z29+1))</f>
        <v>45265</v>
      </c>
      <c r="AB29" s="34">
        <f t="shared" ref="AB29:AF29" si="39">IF(AA29="","",IF(MONTH(AA29+1)&lt;&gt;MONTH(AA29),"",AA29+1))</f>
        <v>45266</v>
      </c>
      <c r="AC29" s="34">
        <f t="shared" si="39"/>
        <v>45267</v>
      </c>
      <c r="AD29" s="34">
        <f t="shared" si="39"/>
        <v>45268</v>
      </c>
      <c r="AE29" s="34">
        <f t="shared" si="39"/>
        <v>45269</v>
      </c>
      <c r="AF29" s="34">
        <f t="shared" si="39"/>
        <v>45270</v>
      </c>
      <c r="AG29" s="12"/>
      <c r="AI29" s="60"/>
    </row>
    <row r="30" spans="2:35" s="13" customFormat="1" ht="18" customHeight="1" x14ac:dyDescent="0.25">
      <c r="B30" s="34">
        <f>IF(H29="","",IF(MONTH(H29+1)&lt;&gt;MONTH(H29),"",H29+1))</f>
        <v>44998</v>
      </c>
      <c r="C30" s="34">
        <f>IF(B30="","",IF(MONTH(B30+1)&lt;&gt;MONTH(B30),"",B30+1))</f>
        <v>44999</v>
      </c>
      <c r="D30" s="34">
        <f t="shared" ref="D30:H30" si="40">IF(C30="","",IF(MONTH(C30+1)&lt;&gt;MONTH(C30),"",C30+1))</f>
        <v>45000</v>
      </c>
      <c r="E30" s="34">
        <f t="shared" si="40"/>
        <v>45001</v>
      </c>
      <c r="F30" s="34">
        <f t="shared" si="40"/>
        <v>45002</v>
      </c>
      <c r="G30" s="34">
        <f t="shared" si="40"/>
        <v>45003</v>
      </c>
      <c r="H30" s="34">
        <f t="shared" si="40"/>
        <v>45004</v>
      </c>
      <c r="I30" s="12"/>
      <c r="J30" s="34">
        <f>IF(P29="","",IF(MONTH(P29+1)&lt;&gt;MONTH(P29),"",P29+1))</f>
        <v>45089</v>
      </c>
      <c r="K30" s="34">
        <f>IF(J30="","",IF(MONTH(J30+1)&lt;&gt;MONTH(J30),"",J30+1))</f>
        <v>45090</v>
      </c>
      <c r="L30" s="34">
        <f t="shared" ref="L30:P30" si="41">IF(K30="","",IF(MONTH(K30+1)&lt;&gt;MONTH(K30),"",K30+1))</f>
        <v>45091</v>
      </c>
      <c r="M30" s="34">
        <f t="shared" si="41"/>
        <v>45092</v>
      </c>
      <c r="N30" s="34">
        <f t="shared" si="41"/>
        <v>45093</v>
      </c>
      <c r="O30" s="34">
        <f t="shared" si="41"/>
        <v>45094</v>
      </c>
      <c r="P30" s="34">
        <f t="shared" si="41"/>
        <v>45095</v>
      </c>
      <c r="Q30" s="12"/>
      <c r="R30" s="34">
        <f>IF(X29="","",IF(MONTH(X29+1)&lt;&gt;MONTH(X29),"",X29+1))</f>
        <v>45180</v>
      </c>
      <c r="S30" s="34">
        <f>IF(R30="","",IF(MONTH(R30+1)&lt;&gt;MONTH(R30),"",R30+1))</f>
        <v>45181</v>
      </c>
      <c r="T30" s="34">
        <f t="shared" ref="T30:X30" si="42">IF(S30="","",IF(MONTH(S30+1)&lt;&gt;MONTH(S30),"",S30+1))</f>
        <v>45182</v>
      </c>
      <c r="U30" s="34">
        <f t="shared" si="42"/>
        <v>45183</v>
      </c>
      <c r="V30" s="34">
        <f t="shared" si="42"/>
        <v>45184</v>
      </c>
      <c r="W30" s="34">
        <f t="shared" si="42"/>
        <v>45185</v>
      </c>
      <c r="X30" s="34">
        <f t="shared" si="42"/>
        <v>45186</v>
      </c>
      <c r="Y30" s="12"/>
      <c r="Z30" s="34">
        <f>IF(AF29="","",IF(MONTH(AF29+1)&lt;&gt;MONTH(AF29),"",AF29+1))</f>
        <v>45271</v>
      </c>
      <c r="AA30" s="34">
        <f>IF(Z30="","",IF(MONTH(Z30+1)&lt;&gt;MONTH(Z30),"",Z30+1))</f>
        <v>45272</v>
      </c>
      <c r="AB30" s="34">
        <f t="shared" ref="AB30:AF30" si="43">IF(AA30="","",IF(MONTH(AA30+1)&lt;&gt;MONTH(AA30),"",AA30+1))</f>
        <v>45273</v>
      </c>
      <c r="AC30" s="34">
        <f t="shared" si="43"/>
        <v>45274</v>
      </c>
      <c r="AD30" s="34">
        <f t="shared" si="43"/>
        <v>45275</v>
      </c>
      <c r="AE30" s="34">
        <f t="shared" si="43"/>
        <v>45276</v>
      </c>
      <c r="AF30" s="34">
        <f t="shared" si="43"/>
        <v>45277</v>
      </c>
      <c r="AG30" s="12"/>
      <c r="AI30" s="60"/>
    </row>
    <row r="31" spans="2:35" s="13" customFormat="1" ht="18" customHeight="1" x14ac:dyDescent="0.25">
      <c r="B31" s="34">
        <f>IF(H30="","",IF(MONTH(H30+1)&lt;&gt;MONTH(H30),"",H30+1))</f>
        <v>45005</v>
      </c>
      <c r="C31" s="34">
        <f>IF(B31="","",IF(MONTH(B31+1)&lt;&gt;MONTH(B31),"",B31+1))</f>
        <v>45006</v>
      </c>
      <c r="D31" s="34">
        <f t="shared" ref="D31:H31" si="44">IF(C31="","",IF(MONTH(C31+1)&lt;&gt;MONTH(C31),"",C31+1))</f>
        <v>45007</v>
      </c>
      <c r="E31" s="34">
        <f t="shared" si="44"/>
        <v>45008</v>
      </c>
      <c r="F31" s="34">
        <f t="shared" si="44"/>
        <v>45009</v>
      </c>
      <c r="G31" s="34">
        <f t="shared" si="44"/>
        <v>45010</v>
      </c>
      <c r="H31" s="34">
        <f t="shared" si="44"/>
        <v>45011</v>
      </c>
      <c r="I31" s="12"/>
      <c r="J31" s="34">
        <f>IF(P30="","",IF(MONTH(P30+1)&lt;&gt;MONTH(P30),"",P30+1))</f>
        <v>45096</v>
      </c>
      <c r="K31" s="34">
        <f>IF(J31="","",IF(MONTH(J31+1)&lt;&gt;MONTH(J31),"",J31+1))</f>
        <v>45097</v>
      </c>
      <c r="L31" s="34">
        <f t="shared" ref="L31:P31" si="45">IF(K31="","",IF(MONTH(K31+1)&lt;&gt;MONTH(K31),"",K31+1))</f>
        <v>45098</v>
      </c>
      <c r="M31" s="34">
        <f t="shared" si="45"/>
        <v>45099</v>
      </c>
      <c r="N31" s="34">
        <f t="shared" si="45"/>
        <v>45100</v>
      </c>
      <c r="O31" s="34">
        <f t="shared" si="45"/>
        <v>45101</v>
      </c>
      <c r="P31" s="34">
        <f t="shared" si="45"/>
        <v>45102</v>
      </c>
      <c r="Q31" s="12"/>
      <c r="R31" s="34">
        <f>IF(X30="","",IF(MONTH(X30+1)&lt;&gt;MONTH(X30),"",X30+1))</f>
        <v>45187</v>
      </c>
      <c r="S31" s="34">
        <f>IF(R31="","",IF(MONTH(R31+1)&lt;&gt;MONTH(R31),"",R31+1))</f>
        <v>45188</v>
      </c>
      <c r="T31" s="34">
        <f t="shared" ref="T31:X31" si="46">IF(S31="","",IF(MONTH(S31+1)&lt;&gt;MONTH(S31),"",S31+1))</f>
        <v>45189</v>
      </c>
      <c r="U31" s="34">
        <f t="shared" si="46"/>
        <v>45190</v>
      </c>
      <c r="V31" s="34">
        <f t="shared" si="46"/>
        <v>45191</v>
      </c>
      <c r="W31" s="34">
        <f t="shared" si="46"/>
        <v>45192</v>
      </c>
      <c r="X31" s="34">
        <f t="shared" si="46"/>
        <v>45193</v>
      </c>
      <c r="Y31" s="12"/>
      <c r="Z31" s="34">
        <f>IF(AF30="","",IF(MONTH(AF30+1)&lt;&gt;MONTH(AF30),"",AF30+1))</f>
        <v>45278</v>
      </c>
      <c r="AA31" s="34">
        <f>IF(Z31="","",IF(MONTH(Z31+1)&lt;&gt;MONTH(Z31),"",Z31+1))</f>
        <v>45279</v>
      </c>
      <c r="AB31" s="34">
        <f t="shared" ref="AB31:AF31" si="47">IF(AA31="","",IF(MONTH(AA31+1)&lt;&gt;MONTH(AA31),"",AA31+1))</f>
        <v>45280</v>
      </c>
      <c r="AC31" s="34">
        <f t="shared" si="47"/>
        <v>45281</v>
      </c>
      <c r="AD31" s="34">
        <f t="shared" si="47"/>
        <v>45282</v>
      </c>
      <c r="AE31" s="34">
        <f t="shared" si="47"/>
        <v>45283</v>
      </c>
      <c r="AF31" s="34">
        <f t="shared" si="47"/>
        <v>45284</v>
      </c>
      <c r="AG31" s="12"/>
      <c r="AI31" s="60"/>
    </row>
    <row r="32" spans="2:35" s="13" customFormat="1" ht="18" customHeight="1" x14ac:dyDescent="0.25">
      <c r="B32" s="34">
        <f>IF(H31="","",IF(MONTH(H31+1)&lt;&gt;MONTH(H31),"",H31+1))</f>
        <v>45012</v>
      </c>
      <c r="C32" s="34">
        <f>IF(B32="","",IF(MONTH(B32+1)&lt;&gt;MONTH(B32),"",B32+1))</f>
        <v>45013</v>
      </c>
      <c r="D32" s="34">
        <f t="shared" ref="D32:H32" si="48">IF(C32="","",IF(MONTH(C32+1)&lt;&gt;MONTH(C32),"",C32+1))</f>
        <v>45014</v>
      </c>
      <c r="E32" s="34">
        <f t="shared" si="48"/>
        <v>45015</v>
      </c>
      <c r="F32" s="34">
        <f t="shared" si="48"/>
        <v>45016</v>
      </c>
      <c r="G32" s="34" t="str">
        <f t="shared" si="48"/>
        <v/>
      </c>
      <c r="H32" s="34" t="str">
        <f t="shared" si="48"/>
        <v/>
      </c>
      <c r="I32" s="12"/>
      <c r="J32" s="34">
        <f>IF(P31="","",IF(MONTH(P31+1)&lt;&gt;MONTH(P31),"",P31+1))</f>
        <v>45103</v>
      </c>
      <c r="K32" s="34">
        <f>IF(J32="","",IF(MONTH(J32+1)&lt;&gt;MONTH(J32),"",J32+1))</f>
        <v>45104</v>
      </c>
      <c r="L32" s="34">
        <f t="shared" ref="L32:P32" si="49">IF(K32="","",IF(MONTH(K32+1)&lt;&gt;MONTH(K32),"",K32+1))</f>
        <v>45105</v>
      </c>
      <c r="M32" s="34">
        <f t="shared" si="49"/>
        <v>45106</v>
      </c>
      <c r="N32" s="34">
        <f t="shared" si="49"/>
        <v>45107</v>
      </c>
      <c r="O32" s="34" t="str">
        <f t="shared" si="49"/>
        <v/>
      </c>
      <c r="P32" s="34" t="str">
        <f t="shared" si="49"/>
        <v/>
      </c>
      <c r="Q32" s="12"/>
      <c r="R32" s="34">
        <f>IF(X31="","",IF(MONTH(X31+1)&lt;&gt;MONTH(X31),"",X31+1))</f>
        <v>45194</v>
      </c>
      <c r="S32" s="34">
        <f>IF(R32="","",IF(MONTH(R32+1)&lt;&gt;MONTH(R32),"",R32+1))</f>
        <v>45195</v>
      </c>
      <c r="T32" s="34">
        <f t="shared" ref="T32:X32" si="50">IF(S32="","",IF(MONTH(S32+1)&lt;&gt;MONTH(S32),"",S32+1))</f>
        <v>45196</v>
      </c>
      <c r="U32" s="34">
        <f t="shared" si="50"/>
        <v>45197</v>
      </c>
      <c r="V32" s="34">
        <f t="shared" si="50"/>
        <v>45198</v>
      </c>
      <c r="W32" s="34">
        <f t="shared" si="50"/>
        <v>45199</v>
      </c>
      <c r="X32" s="34" t="str">
        <f t="shared" si="50"/>
        <v/>
      </c>
      <c r="Y32" s="12"/>
      <c r="Z32" s="34">
        <f>IF(AF31="","",IF(MONTH(AF31+1)&lt;&gt;MONTH(AF31),"",AF31+1))</f>
        <v>45285</v>
      </c>
      <c r="AA32" s="34">
        <f>IF(Z32="","",IF(MONTH(Z32+1)&lt;&gt;MONTH(Z32),"",Z32+1))</f>
        <v>45286</v>
      </c>
      <c r="AB32" s="34">
        <f t="shared" ref="AB32:AF32" si="51">IF(AA32="","",IF(MONTH(AA32+1)&lt;&gt;MONTH(AA32),"",AA32+1))</f>
        <v>45287</v>
      </c>
      <c r="AC32" s="34">
        <f t="shared" si="51"/>
        <v>45288</v>
      </c>
      <c r="AD32" s="34">
        <f t="shared" si="51"/>
        <v>45289</v>
      </c>
      <c r="AE32" s="34">
        <f t="shared" si="51"/>
        <v>45290</v>
      </c>
      <c r="AF32" s="34">
        <f t="shared" si="51"/>
        <v>45291</v>
      </c>
      <c r="AG32" s="12"/>
      <c r="AI32" s="60"/>
    </row>
    <row r="33" spans="2:35" s="13" customFormat="1" ht="18" customHeight="1" x14ac:dyDescent="0.25">
      <c r="B33" s="34" t="str">
        <f>IF(H32="","",IF(MONTH(H32+1)&lt;&gt;MONTH(H32),"",H32+1))</f>
        <v/>
      </c>
      <c r="C33" s="34" t="str">
        <f>IF(B33="","",IF(MONTH(B33+1)&lt;&gt;MONTH(B33),"",B33+1))</f>
        <v/>
      </c>
      <c r="D33" s="34" t="str">
        <f t="shared" ref="D33:H33" si="52">IF(C33="","",IF(MONTH(C33+1)&lt;&gt;MONTH(C33),"",C33+1))</f>
        <v/>
      </c>
      <c r="E33" s="34" t="str">
        <f t="shared" si="52"/>
        <v/>
      </c>
      <c r="F33" s="34" t="str">
        <f t="shared" si="52"/>
        <v/>
      </c>
      <c r="G33" s="34" t="str">
        <f t="shared" si="52"/>
        <v/>
      </c>
      <c r="H33" s="34" t="str">
        <f t="shared" si="52"/>
        <v/>
      </c>
      <c r="I33" s="12"/>
      <c r="J33" s="34" t="str">
        <f>IF(P32="","",IF(MONTH(P32+1)&lt;&gt;MONTH(P32),"",P32+1))</f>
        <v/>
      </c>
      <c r="K33" s="34" t="str">
        <f>IF(J33="","",IF(MONTH(J33+1)&lt;&gt;MONTH(J33),"",J33+1))</f>
        <v/>
      </c>
      <c r="L33" s="34" t="str">
        <f t="shared" ref="L33:P33" si="53">IF(K33="","",IF(MONTH(K33+1)&lt;&gt;MONTH(K33),"",K33+1))</f>
        <v/>
      </c>
      <c r="M33" s="34" t="str">
        <f t="shared" si="53"/>
        <v/>
      </c>
      <c r="N33" s="34" t="str">
        <f t="shared" si="53"/>
        <v/>
      </c>
      <c r="O33" s="34" t="str">
        <f t="shared" si="53"/>
        <v/>
      </c>
      <c r="P33" s="34" t="str">
        <f t="shared" si="53"/>
        <v/>
      </c>
      <c r="Q33" s="12"/>
      <c r="R33" s="34" t="str">
        <f>IF(X32="","",IF(MONTH(X32+1)&lt;&gt;MONTH(X32),"",X32+1))</f>
        <v/>
      </c>
      <c r="S33" s="34" t="str">
        <f>IF(R33="","",IF(MONTH(R33+1)&lt;&gt;MONTH(R33),"",R33+1))</f>
        <v/>
      </c>
      <c r="T33" s="34" t="str">
        <f t="shared" ref="T33:X33" si="54">IF(S33="","",IF(MONTH(S33+1)&lt;&gt;MONTH(S33),"",S33+1))</f>
        <v/>
      </c>
      <c r="U33" s="34" t="str">
        <f t="shared" si="54"/>
        <v/>
      </c>
      <c r="V33" s="34" t="str">
        <f t="shared" si="54"/>
        <v/>
      </c>
      <c r="W33" s="34" t="str">
        <f t="shared" si="54"/>
        <v/>
      </c>
      <c r="X33" s="34" t="str">
        <f t="shared" si="54"/>
        <v/>
      </c>
      <c r="Y33" s="12"/>
      <c r="Z33" s="34" t="str">
        <f>IF(AF32="","",IF(MONTH(AF32+1)&lt;&gt;MONTH(AF32),"",AF32+1))</f>
        <v/>
      </c>
      <c r="AA33" s="34" t="str">
        <f>IF(Z33="","",IF(MONTH(Z33+1)&lt;&gt;MONTH(Z33),"",Z33+1))</f>
        <v/>
      </c>
      <c r="AB33" s="34" t="str">
        <f t="shared" ref="AB33:AF33" si="55">IF(AA33="","",IF(MONTH(AA33+1)&lt;&gt;MONTH(AA33),"",AA33+1))</f>
        <v/>
      </c>
      <c r="AC33" s="34" t="str">
        <f t="shared" si="55"/>
        <v/>
      </c>
      <c r="AD33" s="34" t="str">
        <f t="shared" si="55"/>
        <v/>
      </c>
      <c r="AE33" s="34" t="str">
        <f t="shared" si="55"/>
        <v/>
      </c>
      <c r="AF33" s="34" t="str">
        <f t="shared" si="55"/>
        <v/>
      </c>
      <c r="AG33" s="12"/>
      <c r="AI33" s="60"/>
    </row>
    <row r="34" spans="2:35" x14ac:dyDescent="0.2">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I34" s="60"/>
    </row>
    <row r="35" spans="2:35" x14ac:dyDescent="0.2">
      <c r="B35" s="36" t="s">
        <v>53</v>
      </c>
      <c r="C35" s="37"/>
      <c r="D35" s="37"/>
      <c r="E35" s="37"/>
      <c r="F35" s="37"/>
      <c r="G35" s="37"/>
      <c r="H35" s="37"/>
      <c r="I35" s="38"/>
      <c r="J35" s="37"/>
      <c r="K35" s="37"/>
      <c r="L35" s="37"/>
      <c r="M35" s="37"/>
      <c r="N35" s="37"/>
      <c r="O35" s="37"/>
      <c r="P35" s="37"/>
      <c r="Q35" s="38"/>
      <c r="R35" s="37"/>
      <c r="S35" s="37"/>
      <c r="T35" s="37"/>
      <c r="U35" s="37"/>
      <c r="V35" s="37"/>
      <c r="W35" s="37"/>
      <c r="X35" s="37"/>
      <c r="Y35" s="38"/>
      <c r="Z35" s="38"/>
      <c r="AA35" s="38"/>
      <c r="AB35" s="38"/>
      <c r="AC35" s="38"/>
      <c r="AD35" s="38"/>
      <c r="AE35" s="38"/>
      <c r="AF35" s="56" t="s">
        <v>54</v>
      </c>
      <c r="AG35" s="8"/>
      <c r="AI35" s="60"/>
    </row>
    <row r="36" spans="2:35" s="8" customFormat="1" ht="15" customHeight="1" x14ac:dyDescent="0.2">
      <c r="AF36" s="56" t="s">
        <v>60</v>
      </c>
    </row>
    <row r="37" spans="2:35" ht="13.5" customHeight="1" x14ac:dyDescent="0.2">
      <c r="I37" s="8"/>
      <c r="Q37" s="8"/>
      <c r="Y37" s="8"/>
      <c r="Z37" s="8"/>
      <c r="AA37" s="8"/>
      <c r="AB37" s="8"/>
      <c r="AC37" s="8"/>
      <c r="AD37" s="8"/>
      <c r="AE37" s="8"/>
      <c r="AF37" s="8"/>
      <c r="AG37" s="8"/>
    </row>
    <row r="38" spans="2:35" ht="13.5" customHeight="1" x14ac:dyDescent="0.2">
      <c r="I38" s="8"/>
      <c r="Q38" s="8"/>
      <c r="Y38" s="8"/>
      <c r="Z38" s="8"/>
      <c r="AA38" s="8"/>
      <c r="AB38" s="8"/>
      <c r="AC38" s="8"/>
      <c r="AD38" s="8"/>
      <c r="AE38" s="8"/>
      <c r="AF38" s="8"/>
      <c r="AG38" s="8"/>
    </row>
    <row r="39" spans="2:35" ht="13.5" customHeight="1" x14ac:dyDescent="0.2">
      <c r="I39" s="8"/>
      <c r="Q39" s="8"/>
      <c r="Y39" s="8"/>
      <c r="Z39" s="8"/>
      <c r="AA39" s="8"/>
      <c r="AB39" s="8"/>
      <c r="AC39" s="8"/>
      <c r="AD39" s="8"/>
      <c r="AE39" s="8"/>
      <c r="AF39" s="8"/>
      <c r="AG39" s="8"/>
    </row>
    <row r="40" spans="2:35" ht="13.5" customHeight="1" x14ac:dyDescent="0.2">
      <c r="I40" s="8"/>
      <c r="Q40" s="8"/>
      <c r="Y40" s="8"/>
      <c r="Z40" s="8"/>
      <c r="AA40" s="8"/>
      <c r="AB40" s="8"/>
      <c r="AC40" s="8"/>
      <c r="AD40" s="8"/>
      <c r="AE40" s="8"/>
      <c r="AF40" s="8"/>
      <c r="AG40" s="8"/>
    </row>
    <row r="41" spans="2:35" ht="13.5" customHeight="1" x14ac:dyDescent="0.2">
      <c r="I41" s="8"/>
      <c r="Q41" s="8"/>
      <c r="Y41" s="8"/>
      <c r="Z41" s="8"/>
      <c r="AA41" s="8"/>
      <c r="AB41" s="8"/>
      <c r="AC41" s="8"/>
      <c r="AD41" s="8"/>
      <c r="AE41" s="8"/>
      <c r="AF41" s="8"/>
      <c r="AG41" s="8"/>
    </row>
    <row r="42" spans="2:35" ht="13.5" customHeight="1" x14ac:dyDescent="0.2">
      <c r="I42" s="8"/>
      <c r="Q42" s="8"/>
      <c r="Y42" s="8"/>
      <c r="Z42" s="8"/>
      <c r="AA42" s="8"/>
      <c r="AB42" s="8"/>
      <c r="AC42" s="8"/>
      <c r="AD42" s="8"/>
      <c r="AE42" s="8"/>
      <c r="AF42" s="8"/>
      <c r="AG42" s="8"/>
    </row>
  </sheetData>
  <sheetProtection formatCells="0" formatColumns="0" formatRows="0" selectLockedCells="1"/>
  <mergeCells count="21">
    <mergeCell ref="B8:H8"/>
    <mergeCell ref="J8:P8"/>
    <mergeCell ref="R8:X8"/>
    <mergeCell ref="Z8:AF8"/>
    <mergeCell ref="R1:X1"/>
    <mergeCell ref="D3:F3"/>
    <mergeCell ref="J3:L3"/>
    <mergeCell ref="B6:P6"/>
    <mergeCell ref="R6:AF6"/>
    <mergeCell ref="R3:S3"/>
    <mergeCell ref="AI9:AI14"/>
    <mergeCell ref="AI17:AI24"/>
    <mergeCell ref="B26:H26"/>
    <mergeCell ref="J26:P26"/>
    <mergeCell ref="R26:X26"/>
    <mergeCell ref="Z26:AF26"/>
    <mergeCell ref="B17:H17"/>
    <mergeCell ref="J17:P17"/>
    <mergeCell ref="R17:X17"/>
    <mergeCell ref="Z17:AF17"/>
    <mergeCell ref="AI26:AI35"/>
  </mergeCells>
  <conditionalFormatting sqref="B8 J8 B17">
    <cfRule type="expression" dxfId="31" priority="18">
      <formula>$J$3=1</formula>
    </cfRule>
  </conditionalFormatting>
  <conditionalFormatting sqref="B26">
    <cfRule type="expression" dxfId="30" priority="9">
      <formula>$J$3=1</formula>
    </cfRule>
  </conditionalFormatting>
  <conditionalFormatting sqref="B10:H15 J10:P15 R10:X15 Z10:AF15 B19:H24 J19:P24 R19:X24 Z19:AF24 B28:H33 J28:P33 R28:X33 Z28:AF33">
    <cfRule type="cellIs" dxfId="21" priority="19" operator="equal">
      <formula>""</formula>
    </cfRule>
    <cfRule type="expression" dxfId="20" priority="20">
      <formula>OR(WEEKDAY(B10,1)=1,WEEKDAY(B10,1)=7)</formula>
    </cfRule>
  </conditionalFormatting>
  <conditionalFormatting sqref="J17">
    <cfRule type="expression" dxfId="19" priority="6">
      <formula>$J$3=1</formula>
    </cfRule>
  </conditionalFormatting>
  <conditionalFormatting sqref="J26">
    <cfRule type="expression" dxfId="18" priority="3">
      <formula>$J$3=1</formula>
    </cfRule>
  </conditionalFormatting>
  <conditionalFormatting sqref="R8">
    <cfRule type="expression" dxfId="17" priority="8">
      <formula>$J$3=1</formula>
    </cfRule>
  </conditionalFormatting>
  <conditionalFormatting sqref="R17">
    <cfRule type="expression" dxfId="16" priority="5">
      <formula>$J$3=1</formula>
    </cfRule>
  </conditionalFormatting>
  <conditionalFormatting sqref="R26">
    <cfRule type="expression" dxfId="15" priority="2">
      <formula>$J$3=1</formula>
    </cfRule>
  </conditionalFormatting>
  <conditionalFormatting sqref="Z8">
    <cfRule type="expression" dxfId="14" priority="7">
      <formula>$J$3=1</formula>
    </cfRule>
  </conditionalFormatting>
  <conditionalFormatting sqref="Z17">
    <cfRule type="expression" dxfId="13" priority="4">
      <formula>$J$3=1</formula>
    </cfRule>
  </conditionalFormatting>
  <conditionalFormatting sqref="Z26">
    <cfRule type="expression" dxfId="12" priority="1">
      <formula>$J$3=1</formula>
    </cfRule>
  </conditionalFormatting>
  <dataValidations count="1">
    <dataValidation type="date" errorStyle="warning" allowBlank="1" showInputMessage="1" showErrorMessage="1" errorTitle="Demó" error="A teljes értékű verzióban 2030 a megadható maximális évszám._x000a_-&gt; centralnet.hu" promptTitle="Demó" prompt="2017-2023 közötti időszak adható meg." sqref="D3:F3" xr:uid="{6201B2B7-23B1-4E38-B984-B88E4C90A971}">
      <formula1>2017</formula1>
      <formula2>2023</formula2>
    </dataValidation>
  </dataValidations>
  <hyperlinks>
    <hyperlink ref="AF35" r:id="rId1" display="Horoszkóp elemzés: https://www.centralnet.hu" xr:uid="{00000000-0004-0000-0000-000000000000}"/>
    <hyperlink ref="AF36" r:id="rId2" display="Holdnaptár: https://www.centralnet.hu" xr:uid="{FBAC3C26-3B8D-4CF7-B3B1-7B93496C51BF}"/>
  </hyperlinks>
  <printOptions horizontalCentered="1"/>
  <pageMargins left="0.35" right="0.35" top="0.4" bottom="0.4" header="0.25" footer="0.25"/>
  <pageSetup scale="98" orientation="landscape" r:id="rId3"/>
  <headerFooter alignWithMargins="0"/>
  <cellWatches>
    <cellWatch r="B10"/>
    <cellWatch r="C10"/>
    <cellWatch r="D10"/>
    <cellWatch r="E10"/>
    <cellWatch r="F10"/>
    <cellWatch r="G10"/>
    <cellWatch r="H10"/>
    <cellWatch r="B11"/>
    <cellWatch r="C11"/>
    <cellWatch r="D11"/>
    <cellWatch r="E11"/>
    <cellWatch r="F11"/>
    <cellWatch r="G11"/>
    <cellWatch r="H11"/>
    <cellWatch r="B12"/>
    <cellWatch r="C12"/>
    <cellWatch r="D12"/>
    <cellWatch r="E12"/>
    <cellWatch r="F12"/>
    <cellWatch r="G12"/>
    <cellWatch r="H12"/>
  </cellWatches>
  <drawing r:id="rId4"/>
  <extLst>
    <ext xmlns:x14="http://schemas.microsoft.com/office/spreadsheetml/2009/9/main" uri="{78C0D931-6437-407d-A8EE-F0AAD7539E65}">
      <x14:conditionalFormattings>
        <x14:conditionalFormatting xmlns:xm="http://schemas.microsoft.com/office/excel/2006/main">
          <x14:cfRule type="expression" priority="10" id="{2F74D567-DAD8-4714-A771-4A28FB997891}">
            <xm:f>"🌘"=INDEX(Hold!$G:$G,MATCH(B10,Hold!$F:$F,0))</xm:f>
            <x14:dxf>
              <font>
                <color theme="1" tint="0.24994659260841701"/>
              </font>
              <numFmt numFmtId="175" formatCode="&quot;🌘&quot;"/>
            </x14:dxf>
          </x14:cfRule>
          <x14:cfRule type="expression" priority="11" id="{BA8F475A-2D19-4085-AE40-31300A2BC6B7}">
            <xm:f>"🌖"=INDEX(Hold!$G:$G,MATCH(B10,Hold!$F:$F,0))</xm:f>
            <x14:dxf>
              <font>
                <color theme="1" tint="0.24994659260841701"/>
              </font>
              <numFmt numFmtId="174" formatCode="&quot;🌖&quot;"/>
            </x14:dxf>
          </x14:cfRule>
          <x14:cfRule type="expression" priority="12" id="{6DB44FA3-CA6C-4297-ADBE-2242BC8C966C}">
            <xm:f>"🌔"=INDEX(Hold!$G:$G,MATCH(B10,Hold!$F:$F,0))</xm:f>
            <x14:dxf>
              <font>
                <color theme="1" tint="0.24994659260841701"/>
              </font>
              <numFmt numFmtId="173" formatCode="&quot;🌔&quot;"/>
            </x14:dxf>
          </x14:cfRule>
          <x14:cfRule type="expression" priority="13" id="{D2DE7F82-A46A-4C8E-97B2-9CB85113B9BF}">
            <xm:f>"🌒"=INDEX(Hold!$G:$G,MATCH(B10,Hold!$F:$F,0))</xm:f>
            <x14:dxf>
              <font>
                <color theme="1" tint="0.24994659260841701"/>
              </font>
              <numFmt numFmtId="172" formatCode="&quot;🌒&quot;"/>
            </x14:dxf>
          </x14:cfRule>
          <x14:cfRule type="expression" priority="14" id="{71AECAF2-C111-4B74-A8EC-1661C80BDBD6}">
            <xm:f>"🌕"=INDEX(Hold!$E:$E,MATCH(B10,Hold!$D:$D,0))</xm:f>
            <x14:dxf>
              <font>
                <color theme="1" tint="0.24994659260841701"/>
              </font>
              <numFmt numFmtId="171" formatCode="&quot;🌕&quot;"/>
            </x14:dxf>
          </x14:cfRule>
          <x14:cfRule type="expression" priority="15" id="{A07669A6-5767-42C7-817F-6D5F8C8552C6}">
            <xm:f>"🌓"=INDEX(Hold!$E:$E,MATCH(B10,Hold!$D:$D,0))</xm:f>
            <x14:dxf>
              <font>
                <color theme="1" tint="0.24994659260841701"/>
              </font>
              <numFmt numFmtId="170" formatCode="&quot;🌓&quot;"/>
            </x14:dxf>
          </x14:cfRule>
          <x14:cfRule type="expression" priority="16" id="{30081436-6588-4951-8B70-27A663CB638E}">
            <xm:f>"🌑"=INDEX(Hold!$E:$E,MATCH(B10,Hold!$D:$D,0))</xm:f>
            <x14:dxf>
              <font>
                <color theme="1" tint="0.24994659260841701"/>
              </font>
              <numFmt numFmtId="169" formatCode="&quot;🌑&quot;"/>
            </x14:dxf>
          </x14:cfRule>
          <x14:cfRule type="expression" priority="17" id="{80D3F63A-E8D7-4428-99C7-2F5BE1B47444}">
            <xm:f>"🌗"=INDEX(Hold!$E:$E,MATCH(B10,Hold!$D:$D,0))</xm:f>
            <x14:dxf>
              <font>
                <color theme="1" tint="0.24994659260841701"/>
              </font>
              <numFmt numFmtId="168" formatCode="&quot;🌗&quot;"/>
            </x14:dxf>
          </x14:cfRule>
          <xm:sqref>B10:H15 J10:P15 R10:X15 Z10:AF15 B19:H24 J19:P24 R19:X24 Z19:AF24 B28:H33 J28:P33 R28:X33 Z28:AF33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3A6AC-AFC4-4A7E-9A19-48F9EB64E3D9}">
  <dimension ref="A1:AU36"/>
  <sheetViews>
    <sheetView showGridLines="0" topLeftCell="A13" zoomScaleNormal="100" workbookViewId="0">
      <selection activeCell="AS31" sqref="AS31"/>
    </sheetView>
  </sheetViews>
  <sheetFormatPr defaultColWidth="9.140625" defaultRowHeight="12.75" x14ac:dyDescent="0.2"/>
  <cols>
    <col min="1" max="1" width="3.140625" style="5" customWidth="1"/>
    <col min="2" max="7" width="4" style="5" customWidth="1"/>
    <col min="8" max="8" width="5" style="5" customWidth="1"/>
    <col min="9" max="29" width="4" style="5" customWidth="1"/>
    <col min="30" max="39" width="3.140625" style="5" customWidth="1"/>
    <col min="40" max="40" width="3.85546875" style="5" customWidth="1"/>
    <col min="41" max="45" width="3.85546875" style="5" bestFit="1" customWidth="1"/>
    <col min="46" max="46" width="9.140625" style="5"/>
    <col min="47" max="47" width="31" style="5" customWidth="1"/>
    <col min="48" max="16384" width="9.140625" style="5"/>
  </cols>
  <sheetData>
    <row r="1" spans="1:47" ht="15.75" x14ac:dyDescent="0.25">
      <c r="A1" s="3" t="s">
        <v>50</v>
      </c>
      <c r="B1" s="1"/>
      <c r="C1" s="1"/>
      <c r="D1" s="1"/>
      <c r="E1" s="1"/>
      <c r="F1" s="1"/>
      <c r="G1" s="1"/>
      <c r="H1" s="1"/>
      <c r="I1" s="1"/>
      <c r="J1" s="1"/>
      <c r="K1" s="1"/>
      <c r="L1" s="1"/>
      <c r="M1" s="1"/>
      <c r="N1" s="1"/>
      <c r="O1" s="1"/>
      <c r="P1" s="65"/>
      <c r="Q1" s="65"/>
      <c r="R1" s="65"/>
      <c r="S1" s="65"/>
      <c r="T1" s="65"/>
      <c r="U1" s="65"/>
      <c r="V1" s="65"/>
      <c r="W1" s="1"/>
      <c r="X1" s="1"/>
      <c r="Y1" s="1"/>
      <c r="Z1" s="1"/>
      <c r="AA1" s="1"/>
      <c r="AB1" s="1"/>
      <c r="AC1" s="1"/>
      <c r="AD1" s="1"/>
      <c r="AE1" s="1"/>
      <c r="AF1" s="1"/>
      <c r="AG1" s="1"/>
      <c r="AH1" s="1"/>
      <c r="AI1" s="1"/>
      <c r="AJ1" s="1"/>
      <c r="AK1" s="1"/>
      <c r="AL1" s="1"/>
      <c r="AM1" s="1"/>
      <c r="AN1" s="1"/>
      <c r="AO1" s="1"/>
      <c r="AP1" s="1"/>
      <c r="AQ1" s="1"/>
      <c r="AR1" s="1"/>
      <c r="AS1" s="1"/>
    </row>
    <row r="2" spans="1:47"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7" x14ac:dyDescent="0.2">
      <c r="A3" s="1"/>
      <c r="B3" s="1"/>
      <c r="C3" s="6" t="s">
        <v>28</v>
      </c>
      <c r="D3" s="66">
        <v>2023</v>
      </c>
      <c r="E3" s="67"/>
      <c r="F3" s="68"/>
      <c r="G3" s="1"/>
      <c r="H3" s="1" t="s">
        <v>38</v>
      </c>
      <c r="I3" s="66">
        <v>1</v>
      </c>
      <c r="J3" s="67"/>
      <c r="K3" s="68"/>
      <c r="L3" s="1"/>
      <c r="M3" s="1"/>
      <c r="N3" s="1"/>
      <c r="O3" s="6" t="s">
        <v>39</v>
      </c>
      <c r="P3" s="66">
        <v>1</v>
      </c>
      <c r="Q3" s="68"/>
      <c r="R3" s="2" t="s">
        <v>31</v>
      </c>
      <c r="S3" s="1"/>
      <c r="T3" s="1"/>
      <c r="U3" s="1"/>
      <c r="V3" s="1"/>
      <c r="W3" s="1"/>
      <c r="X3" s="1"/>
      <c r="Y3" s="1"/>
      <c r="Z3" s="1"/>
      <c r="AA3" s="1"/>
      <c r="AB3" s="1"/>
      <c r="AC3" s="4"/>
      <c r="AD3" s="1"/>
      <c r="AE3" s="1"/>
      <c r="AF3" s="1"/>
      <c r="AG3" s="1"/>
      <c r="AH3" s="1"/>
      <c r="AI3" s="1"/>
      <c r="AJ3" s="1"/>
      <c r="AK3" s="1"/>
      <c r="AL3" s="1"/>
      <c r="AM3" s="1"/>
      <c r="AN3" s="1"/>
      <c r="AO3" s="1"/>
      <c r="AP3" s="1"/>
      <c r="AQ3" s="1"/>
      <c r="AR3" s="4" t="s">
        <v>10</v>
      </c>
      <c r="AS3" s="4"/>
      <c r="AU3" s="9" t="s">
        <v>12</v>
      </c>
    </row>
    <row r="4" spans="1:47"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U4" s="9" t="s">
        <v>49</v>
      </c>
    </row>
    <row r="6" spans="1:47" ht="46.5" customHeight="1" x14ac:dyDescent="0.2">
      <c r="B6" s="69">
        <f>D3</f>
        <v>2023</v>
      </c>
      <c r="C6" s="69"/>
      <c r="D6" s="69"/>
      <c r="E6" s="69"/>
      <c r="F6" s="69"/>
      <c r="G6" s="69"/>
      <c r="H6" s="69"/>
      <c r="I6" s="69"/>
      <c r="J6" s="69"/>
      <c r="K6" s="69"/>
      <c r="L6" s="69"/>
      <c r="M6" s="69"/>
      <c r="N6" s="69"/>
      <c r="O6" s="69"/>
      <c r="P6" s="70" t="s">
        <v>9</v>
      </c>
      <c r="Q6" s="70"/>
      <c r="R6" s="70"/>
      <c r="S6" s="70"/>
      <c r="T6" s="70"/>
      <c r="U6" s="70"/>
      <c r="V6" s="70"/>
      <c r="W6" s="70"/>
      <c r="X6" s="70"/>
      <c r="Y6" s="70"/>
      <c r="Z6" s="70"/>
      <c r="AA6" s="70"/>
      <c r="AB6" s="70"/>
      <c r="AC6" s="70"/>
      <c r="AD6" s="70"/>
      <c r="AE6" s="8"/>
      <c r="AF6" s="8"/>
      <c r="AG6" s="8"/>
      <c r="AH6" s="8"/>
      <c r="AI6" s="8"/>
      <c r="AJ6" s="8"/>
      <c r="AK6" s="8"/>
      <c r="AL6" s="8"/>
      <c r="AM6" s="8"/>
    </row>
    <row r="7" spans="1:47" ht="19.5" customHeight="1" x14ac:dyDescent="0.2">
      <c r="B7" s="55" t="str">
        <f>"Holdfázisok időzóna alapján "&amp;Hold!C18</f>
        <v>Holdfázisok időzóna alapján UTC+1</v>
      </c>
      <c r="C7" s="8"/>
      <c r="D7" s="8"/>
      <c r="E7" s="8"/>
      <c r="F7" s="8"/>
      <c r="G7" s="8"/>
      <c r="H7" s="8"/>
      <c r="I7" s="14" t="str">
        <f>CHOOSE(1+MOD($P$3+1-2,7),"V","H","K","Sz","Cs","P","Sz")</f>
        <v>V</v>
      </c>
      <c r="J7" s="15" t="str">
        <f>CHOOSE(1+MOD($P$3+2-2,7),"V","H","K","Sz","Cs","P","Sz")</f>
        <v>H</v>
      </c>
      <c r="K7" s="15" t="str">
        <f>CHOOSE(1+MOD($P$3+3-2,7),"V","H","K","Sz","Cs","P","Sz")</f>
        <v>K</v>
      </c>
      <c r="L7" s="15" t="str">
        <f>CHOOSE(1+MOD($P$3+4-2,7),"V","H","K","Sz","Cs","P","Sz")</f>
        <v>Sz</v>
      </c>
      <c r="M7" s="15" t="str">
        <f>CHOOSE(1+MOD($P$3+5-2,7),"V","H","K","Sz","Cs","P","Sz")</f>
        <v>Cs</v>
      </c>
      <c r="N7" s="15" t="str">
        <f>CHOOSE(1+MOD($P$3+6-2,7),"V","H","K","Sz","Cs","P","Sz")</f>
        <v>P</v>
      </c>
      <c r="O7" s="16" t="str">
        <f>CHOOSE(1+MOD($P$3+7-2,7),"V","H","K","Sz","Cs","P","Sz")</f>
        <v>Sz</v>
      </c>
      <c r="P7" s="14" t="str">
        <f>CHOOSE(1+MOD($P$3+1-2,7),"V","H","K","Sz","Cs","P","Sz")</f>
        <v>V</v>
      </c>
      <c r="Q7" s="15" t="str">
        <f>CHOOSE(1+MOD($P$3+2-2,7),"V","H","K","Sz","Cs","P","Sz")</f>
        <v>H</v>
      </c>
      <c r="R7" s="15" t="str">
        <f>CHOOSE(1+MOD($P$3+3-2,7),"V","H","K","Sz","Cs","P","Sz")</f>
        <v>K</v>
      </c>
      <c r="S7" s="15" t="str">
        <f>CHOOSE(1+MOD($P$3+4-2,7),"V","H","K","Sz","Cs","P","Sz")</f>
        <v>Sz</v>
      </c>
      <c r="T7" s="15" t="str">
        <f>CHOOSE(1+MOD($P$3+5-2,7),"V","H","K","Sz","Cs","P","Sz")</f>
        <v>Cs</v>
      </c>
      <c r="U7" s="15" t="str">
        <f>CHOOSE(1+MOD($P$3+6-2,7),"V","H","K","Sz","Cs","P","Sz")</f>
        <v>P</v>
      </c>
      <c r="V7" s="16" t="str">
        <f>CHOOSE(1+MOD($P$3+7-2,7),"V","H","K","Sz","Cs","P","Sz")</f>
        <v>Sz</v>
      </c>
      <c r="W7" s="14" t="str">
        <f>CHOOSE(1+MOD($P$3+1-2,7),"V","H","K","Sz","Cs","P","Sz")</f>
        <v>V</v>
      </c>
      <c r="X7" s="15" t="str">
        <f>CHOOSE(1+MOD($P$3+2-2,7),"V","H","K","Sz","Cs","P","Sz")</f>
        <v>H</v>
      </c>
      <c r="Y7" s="15" t="str">
        <f>CHOOSE(1+MOD($P$3+3-2,7),"V","H","K","Sz","Cs","P","Sz")</f>
        <v>K</v>
      </c>
      <c r="Z7" s="15" t="str">
        <f>CHOOSE(1+MOD($P$3+4-2,7),"V","H","K","Sz","Cs","P","Sz")</f>
        <v>Sz</v>
      </c>
      <c r="AA7" s="15" t="str">
        <f>CHOOSE(1+MOD($P$3+5-2,7),"V","H","K","Sz","Cs","P","Sz")</f>
        <v>Cs</v>
      </c>
      <c r="AB7" s="15" t="str">
        <f>CHOOSE(1+MOD($P$3+6-2,7),"V","H","K","Sz","Cs","P","Sz")</f>
        <v>P</v>
      </c>
      <c r="AC7" s="16" t="str">
        <f>CHOOSE(1+MOD($P$3+7-2,7),"V","H","K","Sz","Cs","P","Sz")</f>
        <v>Sz</v>
      </c>
      <c r="AD7" s="14" t="str">
        <f>CHOOSE(1+MOD($P$3+1-2,7),"V","H","K","Sz","Cs","P","Sz")</f>
        <v>V</v>
      </c>
      <c r="AE7" s="15" t="str">
        <f>CHOOSE(1+MOD($P$3+2-2,7),"V","H","K","Sz","Cs","P","Sz")</f>
        <v>H</v>
      </c>
      <c r="AF7" s="15" t="str">
        <f>CHOOSE(1+MOD($P$3+3-2,7),"V","H","K","Sz","Cs","P","Sz")</f>
        <v>K</v>
      </c>
      <c r="AG7" s="15" t="str">
        <f>CHOOSE(1+MOD($P$3+4-2,7),"V","H","K","Sz","Cs","P","Sz")</f>
        <v>Sz</v>
      </c>
      <c r="AH7" s="15" t="str">
        <f>CHOOSE(1+MOD($P$3+5-2,7),"V","H","K","Sz","Cs","P","Sz")</f>
        <v>Cs</v>
      </c>
      <c r="AI7" s="15" t="str">
        <f>CHOOSE(1+MOD($P$3+6-2,7),"V","H","K","Sz","Cs","P","Sz")</f>
        <v>P</v>
      </c>
      <c r="AJ7" s="16" t="str">
        <f>CHOOSE(1+MOD($P$3+7-2,7),"V","H","K","Sz","Cs","P","Sz")</f>
        <v>Sz</v>
      </c>
      <c r="AK7" s="14" t="str">
        <f>CHOOSE(1+MOD($P$3+1-2,7),"V","H","K","Sz","Cs","P","Sz")</f>
        <v>V</v>
      </c>
      <c r="AL7" s="15" t="str">
        <f>CHOOSE(1+MOD($P$3+2-2,7),"V","H","K","Sz","Cs","P","Sz")</f>
        <v>H</v>
      </c>
      <c r="AM7" s="15" t="str">
        <f>CHOOSE(1+MOD($P$3+3-2,7),"V","H","K","Sz","Cs","P","Sz")</f>
        <v>K</v>
      </c>
      <c r="AN7" s="15" t="str">
        <f>CHOOSE(1+MOD($P$3+4-2,7),"V","H","K","Sz","Cs","P","Sz")</f>
        <v>Sz</v>
      </c>
      <c r="AO7" s="15" t="str">
        <f>CHOOSE(1+MOD($P$3+5-2,7),"V","H","K","Sz","Cs","P","Sz")</f>
        <v>Cs</v>
      </c>
      <c r="AP7" s="15" t="str">
        <f>CHOOSE(1+MOD($P$3+6-2,7),"V","H","K","Sz","Cs","P","Sz")</f>
        <v>P</v>
      </c>
      <c r="AQ7" s="16" t="str">
        <f>CHOOSE(1+MOD($P$3+7-2,7),"V","H","K","Sz","Cs","P","Sz")</f>
        <v>Sz</v>
      </c>
      <c r="AR7" s="14" t="str">
        <f>CHOOSE(1+MOD($P$3+1-2,7),"V","H","K","Sz","Cs","P","Sz")</f>
        <v>V</v>
      </c>
      <c r="AS7" s="15" t="str">
        <f>CHOOSE(1+MOD($P$3+2-2,7),"V","H","K","Sz","Cs","P","Sz")</f>
        <v>H</v>
      </c>
      <c r="AU7" s="59" t="s">
        <v>13</v>
      </c>
    </row>
    <row r="8" spans="1:47" ht="19.5" customHeight="1" x14ac:dyDescent="0.2">
      <c r="B8" s="62">
        <f>DATE(D3,I3,1)</f>
        <v>44927</v>
      </c>
      <c r="C8" s="63"/>
      <c r="D8" s="63"/>
      <c r="E8" s="63"/>
      <c r="F8" s="63"/>
      <c r="G8" s="63"/>
      <c r="H8" s="64"/>
      <c r="I8" s="34">
        <f t="shared" ref="I8:I19" si="0">IF(WEEKDAY(B8,1)=$P$3,B8,"")</f>
        <v>44927</v>
      </c>
      <c r="J8" s="34">
        <f t="shared" ref="J8:J19" si="1">IF(I8="",IF(WEEKDAY(B8,1)=MOD($P$3,7)+1,B8,""),I8+1)</f>
        <v>44928</v>
      </c>
      <c r="K8" s="34">
        <f>IF(J8="",IF(WEEKDAY(B8,1)=MOD($P$3,7)+1,B8,""),J8+1)</f>
        <v>44929</v>
      </c>
      <c r="L8" s="34">
        <f>IF(K8="",IF(WEEKDAY(B8,1)=MOD($P$3,7)+1,B8,""),K8+1)</f>
        <v>44930</v>
      </c>
      <c r="M8" s="34">
        <f>IF(L8="",IF(WEEKDAY(B8,1)=MOD($P$3,7)+1,B8,""),L8+1)</f>
        <v>44931</v>
      </c>
      <c r="N8" s="34">
        <f>IF(M8="",IF(WEEKDAY(B8,1)=MOD($P$3,7)+1,B8,""),M8+1)</f>
        <v>44932</v>
      </c>
      <c r="O8" s="34">
        <f>IF(N8="",IF(WEEKDAY(B8,1)=MOD($P$3,7)+1,B8,""),N8+1)</f>
        <v>44933</v>
      </c>
      <c r="P8" s="34">
        <f t="shared" ref="P8:AS8" si="2">IF(O8="","",IF(MONTH(O8+1)&lt;&gt;MONTH(O8),"",O8+1))</f>
        <v>44934</v>
      </c>
      <c r="Q8" s="34">
        <f t="shared" si="2"/>
        <v>44935</v>
      </c>
      <c r="R8" s="34">
        <f t="shared" si="2"/>
        <v>44936</v>
      </c>
      <c r="S8" s="34">
        <f t="shared" si="2"/>
        <v>44937</v>
      </c>
      <c r="T8" s="34">
        <f t="shared" si="2"/>
        <v>44938</v>
      </c>
      <c r="U8" s="34">
        <f t="shared" si="2"/>
        <v>44939</v>
      </c>
      <c r="V8" s="34">
        <f t="shared" si="2"/>
        <v>44940</v>
      </c>
      <c r="W8" s="34">
        <f t="shared" si="2"/>
        <v>44941</v>
      </c>
      <c r="X8" s="34">
        <f t="shared" si="2"/>
        <v>44942</v>
      </c>
      <c r="Y8" s="34">
        <f t="shared" si="2"/>
        <v>44943</v>
      </c>
      <c r="Z8" s="34">
        <f t="shared" si="2"/>
        <v>44944</v>
      </c>
      <c r="AA8" s="34">
        <f t="shared" si="2"/>
        <v>44945</v>
      </c>
      <c r="AB8" s="34">
        <f t="shared" si="2"/>
        <v>44946</v>
      </c>
      <c r="AC8" s="34">
        <f t="shared" si="2"/>
        <v>44947</v>
      </c>
      <c r="AD8" s="34">
        <f t="shared" si="2"/>
        <v>44948</v>
      </c>
      <c r="AE8" s="34">
        <f t="shared" si="2"/>
        <v>44949</v>
      </c>
      <c r="AF8" s="34">
        <f t="shared" si="2"/>
        <v>44950</v>
      </c>
      <c r="AG8" s="34">
        <f t="shared" si="2"/>
        <v>44951</v>
      </c>
      <c r="AH8" s="34">
        <f t="shared" si="2"/>
        <v>44952</v>
      </c>
      <c r="AI8" s="34">
        <f t="shared" si="2"/>
        <v>44953</v>
      </c>
      <c r="AJ8" s="34">
        <f t="shared" si="2"/>
        <v>44954</v>
      </c>
      <c r="AK8" s="34">
        <f t="shared" si="2"/>
        <v>44955</v>
      </c>
      <c r="AL8" s="34">
        <f t="shared" si="2"/>
        <v>44956</v>
      </c>
      <c r="AM8" s="34">
        <f t="shared" si="2"/>
        <v>44957</v>
      </c>
      <c r="AN8" s="34" t="str">
        <f t="shared" si="2"/>
        <v/>
      </c>
      <c r="AO8" s="34" t="str">
        <f t="shared" si="2"/>
        <v/>
      </c>
      <c r="AP8" s="34" t="str">
        <f t="shared" si="2"/>
        <v/>
      </c>
      <c r="AQ8" s="34" t="str">
        <f t="shared" si="2"/>
        <v/>
      </c>
      <c r="AR8" s="34" t="str">
        <f t="shared" si="2"/>
        <v/>
      </c>
      <c r="AS8" s="34" t="str">
        <f t="shared" si="2"/>
        <v/>
      </c>
      <c r="AU8" s="60"/>
    </row>
    <row r="9" spans="1:47" ht="19.5" customHeight="1" x14ac:dyDescent="0.2">
      <c r="B9" s="62">
        <f t="shared" ref="B9:B19" si="3">DATE(YEAR(B8+42),MONTH(B8+42),1)</f>
        <v>44958</v>
      </c>
      <c r="C9" s="63"/>
      <c r="D9" s="63"/>
      <c r="E9" s="63"/>
      <c r="F9" s="63"/>
      <c r="G9" s="63"/>
      <c r="H9" s="64"/>
      <c r="I9" s="34" t="str">
        <f t="shared" si="0"/>
        <v/>
      </c>
      <c r="J9" s="34" t="str">
        <f t="shared" si="1"/>
        <v/>
      </c>
      <c r="K9" s="34" t="str">
        <f t="shared" ref="K9:K19" si="4">IF(J9="",IF(WEEKDAY(B9,1)=MOD($P$3+1,7)+1,B9,""),J9+1)</f>
        <v/>
      </c>
      <c r="L9" s="34">
        <f t="shared" ref="L9:L19" si="5">IF(K9="",IF(WEEKDAY(B9,1)=MOD($P$3+2,7)+1,B9,""),K9+1)</f>
        <v>44958</v>
      </c>
      <c r="M9" s="34">
        <f t="shared" ref="M9:M19" si="6">IF(L9="",IF(WEEKDAY(B9,1)=MOD($P$3+3,7)+1,B9,""),L9+1)</f>
        <v>44959</v>
      </c>
      <c r="N9" s="34">
        <f t="shared" ref="N9:N19" si="7">IF(M9="",IF(WEEKDAY(B9,1)=MOD($P$3+4,7)+1,B9,""),M9+1)</f>
        <v>44960</v>
      </c>
      <c r="O9" s="34">
        <f t="shared" ref="O9:O19" si="8">IF(N9="",IF(WEEKDAY(B9,1)=MOD($P$3+5,7)+1,B9,""),N9+1)</f>
        <v>44961</v>
      </c>
      <c r="P9" s="34">
        <f t="shared" ref="P9:AS9" si="9">IF(O9="","",IF(MONTH(O9+1)&lt;&gt;MONTH(O9),"",O9+1))</f>
        <v>44962</v>
      </c>
      <c r="Q9" s="34">
        <f t="shared" si="9"/>
        <v>44963</v>
      </c>
      <c r="R9" s="34">
        <f t="shared" si="9"/>
        <v>44964</v>
      </c>
      <c r="S9" s="34">
        <f t="shared" si="9"/>
        <v>44965</v>
      </c>
      <c r="T9" s="34">
        <f t="shared" si="9"/>
        <v>44966</v>
      </c>
      <c r="U9" s="34">
        <f t="shared" si="9"/>
        <v>44967</v>
      </c>
      <c r="V9" s="34">
        <f t="shared" si="9"/>
        <v>44968</v>
      </c>
      <c r="W9" s="34">
        <f t="shared" si="9"/>
        <v>44969</v>
      </c>
      <c r="X9" s="34">
        <f t="shared" si="9"/>
        <v>44970</v>
      </c>
      <c r="Y9" s="34">
        <f t="shared" si="9"/>
        <v>44971</v>
      </c>
      <c r="Z9" s="34">
        <f t="shared" si="9"/>
        <v>44972</v>
      </c>
      <c r="AA9" s="34">
        <f t="shared" si="9"/>
        <v>44973</v>
      </c>
      <c r="AB9" s="34">
        <f t="shared" si="9"/>
        <v>44974</v>
      </c>
      <c r="AC9" s="34">
        <f t="shared" si="9"/>
        <v>44975</v>
      </c>
      <c r="AD9" s="34">
        <f t="shared" si="9"/>
        <v>44976</v>
      </c>
      <c r="AE9" s="34">
        <f t="shared" si="9"/>
        <v>44977</v>
      </c>
      <c r="AF9" s="34">
        <f t="shared" si="9"/>
        <v>44978</v>
      </c>
      <c r="AG9" s="34">
        <f t="shared" si="9"/>
        <v>44979</v>
      </c>
      <c r="AH9" s="34">
        <f t="shared" si="9"/>
        <v>44980</v>
      </c>
      <c r="AI9" s="34">
        <f t="shared" si="9"/>
        <v>44981</v>
      </c>
      <c r="AJ9" s="34">
        <f t="shared" si="9"/>
        <v>44982</v>
      </c>
      <c r="AK9" s="34">
        <f t="shared" si="9"/>
        <v>44983</v>
      </c>
      <c r="AL9" s="34">
        <f t="shared" si="9"/>
        <v>44984</v>
      </c>
      <c r="AM9" s="34">
        <f t="shared" si="9"/>
        <v>44985</v>
      </c>
      <c r="AN9" s="34" t="str">
        <f t="shared" si="9"/>
        <v/>
      </c>
      <c r="AO9" s="34" t="str">
        <f t="shared" si="9"/>
        <v/>
      </c>
      <c r="AP9" s="34" t="str">
        <f t="shared" si="9"/>
        <v/>
      </c>
      <c r="AQ9" s="34" t="str">
        <f t="shared" si="9"/>
        <v/>
      </c>
      <c r="AR9" s="34" t="str">
        <f t="shared" si="9"/>
        <v/>
      </c>
      <c r="AS9" s="34" t="str">
        <f t="shared" si="9"/>
        <v/>
      </c>
      <c r="AU9" s="60"/>
    </row>
    <row r="10" spans="1:47" s="13" customFormat="1" ht="18" customHeight="1" x14ac:dyDescent="0.25">
      <c r="B10" s="62">
        <f t="shared" si="3"/>
        <v>44986</v>
      </c>
      <c r="C10" s="63"/>
      <c r="D10" s="63"/>
      <c r="E10" s="63"/>
      <c r="F10" s="63"/>
      <c r="G10" s="63"/>
      <c r="H10" s="64"/>
      <c r="I10" s="34" t="str">
        <f t="shared" si="0"/>
        <v/>
      </c>
      <c r="J10" s="34" t="str">
        <f t="shared" si="1"/>
        <v/>
      </c>
      <c r="K10" s="34" t="str">
        <f t="shared" si="4"/>
        <v/>
      </c>
      <c r="L10" s="34">
        <f t="shared" si="5"/>
        <v>44986</v>
      </c>
      <c r="M10" s="34">
        <f t="shared" si="6"/>
        <v>44987</v>
      </c>
      <c r="N10" s="34">
        <f t="shared" si="7"/>
        <v>44988</v>
      </c>
      <c r="O10" s="34">
        <f t="shared" si="8"/>
        <v>44989</v>
      </c>
      <c r="P10" s="34">
        <f t="shared" ref="P10:AS10" si="10">IF(O10="","",IF(MONTH(O10+1)&lt;&gt;MONTH(O10),"",O10+1))</f>
        <v>44990</v>
      </c>
      <c r="Q10" s="34">
        <f t="shared" si="10"/>
        <v>44991</v>
      </c>
      <c r="R10" s="34">
        <f t="shared" si="10"/>
        <v>44992</v>
      </c>
      <c r="S10" s="34">
        <f t="shared" si="10"/>
        <v>44993</v>
      </c>
      <c r="T10" s="34">
        <f t="shared" si="10"/>
        <v>44994</v>
      </c>
      <c r="U10" s="34">
        <f t="shared" si="10"/>
        <v>44995</v>
      </c>
      <c r="V10" s="34">
        <f t="shared" si="10"/>
        <v>44996</v>
      </c>
      <c r="W10" s="34">
        <f t="shared" si="10"/>
        <v>44997</v>
      </c>
      <c r="X10" s="34">
        <f t="shared" si="10"/>
        <v>44998</v>
      </c>
      <c r="Y10" s="34">
        <f t="shared" si="10"/>
        <v>44999</v>
      </c>
      <c r="Z10" s="34">
        <f t="shared" si="10"/>
        <v>45000</v>
      </c>
      <c r="AA10" s="34">
        <f t="shared" si="10"/>
        <v>45001</v>
      </c>
      <c r="AB10" s="34">
        <f t="shared" si="10"/>
        <v>45002</v>
      </c>
      <c r="AC10" s="34">
        <f t="shared" si="10"/>
        <v>45003</v>
      </c>
      <c r="AD10" s="34">
        <f t="shared" si="10"/>
        <v>45004</v>
      </c>
      <c r="AE10" s="34">
        <f t="shared" si="10"/>
        <v>45005</v>
      </c>
      <c r="AF10" s="34">
        <f t="shared" si="10"/>
        <v>45006</v>
      </c>
      <c r="AG10" s="34">
        <f t="shared" si="10"/>
        <v>45007</v>
      </c>
      <c r="AH10" s="34">
        <f t="shared" si="10"/>
        <v>45008</v>
      </c>
      <c r="AI10" s="34">
        <f t="shared" si="10"/>
        <v>45009</v>
      </c>
      <c r="AJ10" s="34">
        <f t="shared" si="10"/>
        <v>45010</v>
      </c>
      <c r="AK10" s="34">
        <f t="shared" si="10"/>
        <v>45011</v>
      </c>
      <c r="AL10" s="34">
        <f t="shared" si="10"/>
        <v>45012</v>
      </c>
      <c r="AM10" s="34">
        <f t="shared" si="10"/>
        <v>45013</v>
      </c>
      <c r="AN10" s="34">
        <f t="shared" si="10"/>
        <v>45014</v>
      </c>
      <c r="AO10" s="34">
        <f t="shared" si="10"/>
        <v>45015</v>
      </c>
      <c r="AP10" s="34">
        <f t="shared" si="10"/>
        <v>45016</v>
      </c>
      <c r="AQ10" s="34" t="str">
        <f t="shared" si="10"/>
        <v/>
      </c>
      <c r="AR10" s="34" t="str">
        <f t="shared" si="10"/>
        <v/>
      </c>
      <c r="AS10" s="34" t="str">
        <f t="shared" si="10"/>
        <v/>
      </c>
      <c r="AU10" s="60"/>
    </row>
    <row r="11" spans="1:47" s="13" customFormat="1" ht="18" customHeight="1" x14ac:dyDescent="0.25">
      <c r="B11" s="62">
        <f t="shared" si="3"/>
        <v>45017</v>
      </c>
      <c r="C11" s="63"/>
      <c r="D11" s="63"/>
      <c r="E11" s="63"/>
      <c r="F11" s="63"/>
      <c r="G11" s="63"/>
      <c r="H11" s="64"/>
      <c r="I11" s="34" t="str">
        <f t="shared" si="0"/>
        <v/>
      </c>
      <c r="J11" s="34" t="str">
        <f t="shared" si="1"/>
        <v/>
      </c>
      <c r="K11" s="34" t="str">
        <f t="shared" si="4"/>
        <v/>
      </c>
      <c r="L11" s="34" t="str">
        <f t="shared" si="5"/>
        <v/>
      </c>
      <c r="M11" s="34" t="str">
        <f t="shared" si="6"/>
        <v/>
      </c>
      <c r="N11" s="34" t="str">
        <f t="shared" si="7"/>
        <v/>
      </c>
      <c r="O11" s="34">
        <f t="shared" si="8"/>
        <v>45017</v>
      </c>
      <c r="P11" s="34">
        <f t="shared" ref="P11:AS11" si="11">IF(O11="","",IF(MONTH(O11+1)&lt;&gt;MONTH(O11),"",O11+1))</f>
        <v>45018</v>
      </c>
      <c r="Q11" s="34">
        <f t="shared" si="11"/>
        <v>45019</v>
      </c>
      <c r="R11" s="34">
        <f t="shared" si="11"/>
        <v>45020</v>
      </c>
      <c r="S11" s="34">
        <f t="shared" si="11"/>
        <v>45021</v>
      </c>
      <c r="T11" s="34">
        <f t="shared" si="11"/>
        <v>45022</v>
      </c>
      <c r="U11" s="34">
        <f t="shared" si="11"/>
        <v>45023</v>
      </c>
      <c r="V11" s="34">
        <f t="shared" si="11"/>
        <v>45024</v>
      </c>
      <c r="W11" s="34">
        <f t="shared" si="11"/>
        <v>45025</v>
      </c>
      <c r="X11" s="34">
        <f t="shared" si="11"/>
        <v>45026</v>
      </c>
      <c r="Y11" s="34">
        <f t="shared" si="11"/>
        <v>45027</v>
      </c>
      <c r="Z11" s="34">
        <f t="shared" si="11"/>
        <v>45028</v>
      </c>
      <c r="AA11" s="34">
        <f t="shared" si="11"/>
        <v>45029</v>
      </c>
      <c r="AB11" s="34">
        <f t="shared" si="11"/>
        <v>45030</v>
      </c>
      <c r="AC11" s="34">
        <f t="shared" si="11"/>
        <v>45031</v>
      </c>
      <c r="AD11" s="34">
        <f t="shared" si="11"/>
        <v>45032</v>
      </c>
      <c r="AE11" s="34">
        <f t="shared" si="11"/>
        <v>45033</v>
      </c>
      <c r="AF11" s="34">
        <f t="shared" si="11"/>
        <v>45034</v>
      </c>
      <c r="AG11" s="34">
        <f t="shared" si="11"/>
        <v>45035</v>
      </c>
      <c r="AH11" s="34">
        <f t="shared" si="11"/>
        <v>45036</v>
      </c>
      <c r="AI11" s="34">
        <f t="shared" si="11"/>
        <v>45037</v>
      </c>
      <c r="AJ11" s="34">
        <f t="shared" si="11"/>
        <v>45038</v>
      </c>
      <c r="AK11" s="34">
        <f t="shared" si="11"/>
        <v>45039</v>
      </c>
      <c r="AL11" s="34">
        <f t="shared" si="11"/>
        <v>45040</v>
      </c>
      <c r="AM11" s="34">
        <f t="shared" si="11"/>
        <v>45041</v>
      </c>
      <c r="AN11" s="34">
        <f t="shared" si="11"/>
        <v>45042</v>
      </c>
      <c r="AO11" s="34">
        <f t="shared" si="11"/>
        <v>45043</v>
      </c>
      <c r="AP11" s="34">
        <f t="shared" si="11"/>
        <v>45044</v>
      </c>
      <c r="AQ11" s="34">
        <f t="shared" si="11"/>
        <v>45045</v>
      </c>
      <c r="AR11" s="34">
        <f t="shared" si="11"/>
        <v>45046</v>
      </c>
      <c r="AS11" s="34" t="str">
        <f t="shared" si="11"/>
        <v/>
      </c>
      <c r="AU11" s="60"/>
    </row>
    <row r="12" spans="1:47" s="13" customFormat="1" ht="18" customHeight="1" x14ac:dyDescent="0.25">
      <c r="B12" s="62">
        <f t="shared" si="3"/>
        <v>45047</v>
      </c>
      <c r="C12" s="63"/>
      <c r="D12" s="63"/>
      <c r="E12" s="63"/>
      <c r="F12" s="63"/>
      <c r="G12" s="63"/>
      <c r="H12" s="64"/>
      <c r="I12" s="34" t="str">
        <f t="shared" si="0"/>
        <v/>
      </c>
      <c r="J12" s="34">
        <f t="shared" si="1"/>
        <v>45047</v>
      </c>
      <c r="K12" s="34">
        <f t="shared" si="4"/>
        <v>45048</v>
      </c>
      <c r="L12" s="34">
        <f t="shared" si="5"/>
        <v>45049</v>
      </c>
      <c r="M12" s="34">
        <f t="shared" si="6"/>
        <v>45050</v>
      </c>
      <c r="N12" s="34">
        <f t="shared" si="7"/>
        <v>45051</v>
      </c>
      <c r="O12" s="34">
        <f t="shared" si="8"/>
        <v>45052</v>
      </c>
      <c r="P12" s="34">
        <f t="shared" ref="P12:AS12" si="12">IF(O12="","",IF(MONTH(O12+1)&lt;&gt;MONTH(O12),"",O12+1))</f>
        <v>45053</v>
      </c>
      <c r="Q12" s="34">
        <f t="shared" si="12"/>
        <v>45054</v>
      </c>
      <c r="R12" s="34">
        <f t="shared" si="12"/>
        <v>45055</v>
      </c>
      <c r="S12" s="34">
        <f t="shared" si="12"/>
        <v>45056</v>
      </c>
      <c r="T12" s="34">
        <f t="shared" si="12"/>
        <v>45057</v>
      </c>
      <c r="U12" s="34">
        <f t="shared" si="12"/>
        <v>45058</v>
      </c>
      <c r="V12" s="34">
        <f t="shared" si="12"/>
        <v>45059</v>
      </c>
      <c r="W12" s="34">
        <f t="shared" si="12"/>
        <v>45060</v>
      </c>
      <c r="X12" s="34">
        <f t="shared" si="12"/>
        <v>45061</v>
      </c>
      <c r="Y12" s="34">
        <f t="shared" si="12"/>
        <v>45062</v>
      </c>
      <c r="Z12" s="34">
        <f t="shared" si="12"/>
        <v>45063</v>
      </c>
      <c r="AA12" s="34">
        <f t="shared" si="12"/>
        <v>45064</v>
      </c>
      <c r="AB12" s="34">
        <f t="shared" si="12"/>
        <v>45065</v>
      </c>
      <c r="AC12" s="34">
        <f t="shared" si="12"/>
        <v>45066</v>
      </c>
      <c r="AD12" s="34">
        <f t="shared" si="12"/>
        <v>45067</v>
      </c>
      <c r="AE12" s="34">
        <f t="shared" si="12"/>
        <v>45068</v>
      </c>
      <c r="AF12" s="34">
        <f t="shared" si="12"/>
        <v>45069</v>
      </c>
      <c r="AG12" s="34">
        <f t="shared" si="12"/>
        <v>45070</v>
      </c>
      <c r="AH12" s="34">
        <f t="shared" si="12"/>
        <v>45071</v>
      </c>
      <c r="AI12" s="34">
        <f t="shared" si="12"/>
        <v>45072</v>
      </c>
      <c r="AJ12" s="34">
        <f t="shared" si="12"/>
        <v>45073</v>
      </c>
      <c r="AK12" s="34">
        <f t="shared" si="12"/>
        <v>45074</v>
      </c>
      <c r="AL12" s="34">
        <f t="shared" si="12"/>
        <v>45075</v>
      </c>
      <c r="AM12" s="34">
        <f t="shared" si="12"/>
        <v>45076</v>
      </c>
      <c r="AN12" s="34">
        <f t="shared" si="12"/>
        <v>45077</v>
      </c>
      <c r="AO12" s="34" t="str">
        <f t="shared" si="12"/>
        <v/>
      </c>
      <c r="AP12" s="34" t="str">
        <f t="shared" si="12"/>
        <v/>
      </c>
      <c r="AQ12" s="34" t="str">
        <f t="shared" si="12"/>
        <v/>
      </c>
      <c r="AR12" s="34" t="str">
        <f t="shared" si="12"/>
        <v/>
      </c>
      <c r="AS12" s="34" t="str">
        <f t="shared" si="12"/>
        <v/>
      </c>
      <c r="AU12" s="60"/>
    </row>
    <row r="13" spans="1:47" s="13" customFormat="1" ht="18" customHeight="1" x14ac:dyDescent="0.25">
      <c r="B13" s="62">
        <f t="shared" si="3"/>
        <v>45078</v>
      </c>
      <c r="C13" s="63"/>
      <c r="D13" s="63"/>
      <c r="E13" s="63"/>
      <c r="F13" s="63"/>
      <c r="G13" s="63"/>
      <c r="H13" s="64"/>
      <c r="I13" s="34" t="str">
        <f t="shared" si="0"/>
        <v/>
      </c>
      <c r="J13" s="34" t="str">
        <f t="shared" si="1"/>
        <v/>
      </c>
      <c r="K13" s="34" t="str">
        <f t="shared" si="4"/>
        <v/>
      </c>
      <c r="L13" s="34" t="str">
        <f t="shared" si="5"/>
        <v/>
      </c>
      <c r="M13" s="34">
        <f t="shared" si="6"/>
        <v>45078</v>
      </c>
      <c r="N13" s="34">
        <f t="shared" si="7"/>
        <v>45079</v>
      </c>
      <c r="O13" s="34">
        <f t="shared" si="8"/>
        <v>45080</v>
      </c>
      <c r="P13" s="34">
        <f t="shared" ref="P13:AS13" si="13">IF(O13="","",IF(MONTH(O13+1)&lt;&gt;MONTH(O13),"",O13+1))</f>
        <v>45081</v>
      </c>
      <c r="Q13" s="34">
        <f t="shared" si="13"/>
        <v>45082</v>
      </c>
      <c r="R13" s="34">
        <f t="shared" si="13"/>
        <v>45083</v>
      </c>
      <c r="S13" s="34">
        <f t="shared" si="13"/>
        <v>45084</v>
      </c>
      <c r="T13" s="34">
        <f t="shared" si="13"/>
        <v>45085</v>
      </c>
      <c r="U13" s="34">
        <f t="shared" si="13"/>
        <v>45086</v>
      </c>
      <c r="V13" s="34">
        <f t="shared" si="13"/>
        <v>45087</v>
      </c>
      <c r="W13" s="34">
        <f t="shared" si="13"/>
        <v>45088</v>
      </c>
      <c r="X13" s="34">
        <f t="shared" si="13"/>
        <v>45089</v>
      </c>
      <c r="Y13" s="34">
        <f t="shared" si="13"/>
        <v>45090</v>
      </c>
      <c r="Z13" s="34">
        <f t="shared" si="13"/>
        <v>45091</v>
      </c>
      <c r="AA13" s="34">
        <f t="shared" si="13"/>
        <v>45092</v>
      </c>
      <c r="AB13" s="34">
        <f t="shared" si="13"/>
        <v>45093</v>
      </c>
      <c r="AC13" s="34">
        <f t="shared" si="13"/>
        <v>45094</v>
      </c>
      <c r="AD13" s="34">
        <f t="shared" si="13"/>
        <v>45095</v>
      </c>
      <c r="AE13" s="34">
        <f t="shared" si="13"/>
        <v>45096</v>
      </c>
      <c r="AF13" s="34">
        <f t="shared" si="13"/>
        <v>45097</v>
      </c>
      <c r="AG13" s="34">
        <f t="shared" si="13"/>
        <v>45098</v>
      </c>
      <c r="AH13" s="34">
        <f t="shared" si="13"/>
        <v>45099</v>
      </c>
      <c r="AI13" s="34">
        <f t="shared" si="13"/>
        <v>45100</v>
      </c>
      <c r="AJ13" s="34">
        <f t="shared" si="13"/>
        <v>45101</v>
      </c>
      <c r="AK13" s="34">
        <f t="shared" si="13"/>
        <v>45102</v>
      </c>
      <c r="AL13" s="34">
        <f t="shared" si="13"/>
        <v>45103</v>
      </c>
      <c r="AM13" s="34">
        <f t="shared" si="13"/>
        <v>45104</v>
      </c>
      <c r="AN13" s="34">
        <f t="shared" si="13"/>
        <v>45105</v>
      </c>
      <c r="AO13" s="34">
        <f t="shared" si="13"/>
        <v>45106</v>
      </c>
      <c r="AP13" s="34">
        <f t="shared" si="13"/>
        <v>45107</v>
      </c>
      <c r="AQ13" s="34" t="str">
        <f t="shared" si="13"/>
        <v/>
      </c>
      <c r="AR13" s="34" t="str">
        <f t="shared" si="13"/>
        <v/>
      </c>
      <c r="AS13" s="34" t="str">
        <f t="shared" si="13"/>
        <v/>
      </c>
      <c r="AU13" s="41"/>
    </row>
    <row r="14" spans="1:47" s="13" customFormat="1" ht="18" customHeight="1" x14ac:dyDescent="0.25">
      <c r="B14" s="62">
        <f t="shared" si="3"/>
        <v>45108</v>
      </c>
      <c r="C14" s="63"/>
      <c r="D14" s="63"/>
      <c r="E14" s="63"/>
      <c r="F14" s="63"/>
      <c r="G14" s="63"/>
      <c r="H14" s="64"/>
      <c r="I14" s="34" t="str">
        <f t="shared" si="0"/>
        <v/>
      </c>
      <c r="J14" s="34" t="str">
        <f t="shared" si="1"/>
        <v/>
      </c>
      <c r="K14" s="34" t="str">
        <f t="shared" si="4"/>
        <v/>
      </c>
      <c r="L14" s="34" t="str">
        <f t="shared" si="5"/>
        <v/>
      </c>
      <c r="M14" s="34" t="str">
        <f t="shared" si="6"/>
        <v/>
      </c>
      <c r="N14" s="34" t="str">
        <f t="shared" si="7"/>
        <v/>
      </c>
      <c r="O14" s="34">
        <f t="shared" si="8"/>
        <v>45108</v>
      </c>
      <c r="P14" s="34">
        <f t="shared" ref="P14:AS14" si="14">IF(O14="","",IF(MONTH(O14+1)&lt;&gt;MONTH(O14),"",O14+1))</f>
        <v>45109</v>
      </c>
      <c r="Q14" s="34">
        <f t="shared" si="14"/>
        <v>45110</v>
      </c>
      <c r="R14" s="34">
        <f t="shared" si="14"/>
        <v>45111</v>
      </c>
      <c r="S14" s="34">
        <f t="shared" si="14"/>
        <v>45112</v>
      </c>
      <c r="T14" s="34">
        <f t="shared" si="14"/>
        <v>45113</v>
      </c>
      <c r="U14" s="34">
        <f t="shared" si="14"/>
        <v>45114</v>
      </c>
      <c r="V14" s="34">
        <f t="shared" si="14"/>
        <v>45115</v>
      </c>
      <c r="W14" s="34">
        <f t="shared" si="14"/>
        <v>45116</v>
      </c>
      <c r="X14" s="34">
        <f t="shared" si="14"/>
        <v>45117</v>
      </c>
      <c r="Y14" s="34">
        <f t="shared" si="14"/>
        <v>45118</v>
      </c>
      <c r="Z14" s="34">
        <f t="shared" si="14"/>
        <v>45119</v>
      </c>
      <c r="AA14" s="34">
        <f t="shared" si="14"/>
        <v>45120</v>
      </c>
      <c r="AB14" s="34">
        <f t="shared" si="14"/>
        <v>45121</v>
      </c>
      <c r="AC14" s="34">
        <f t="shared" si="14"/>
        <v>45122</v>
      </c>
      <c r="AD14" s="34">
        <f t="shared" si="14"/>
        <v>45123</v>
      </c>
      <c r="AE14" s="34">
        <f t="shared" si="14"/>
        <v>45124</v>
      </c>
      <c r="AF14" s="34">
        <f t="shared" si="14"/>
        <v>45125</v>
      </c>
      <c r="AG14" s="34">
        <f t="shared" si="14"/>
        <v>45126</v>
      </c>
      <c r="AH14" s="34">
        <f t="shared" si="14"/>
        <v>45127</v>
      </c>
      <c r="AI14" s="34">
        <f t="shared" si="14"/>
        <v>45128</v>
      </c>
      <c r="AJ14" s="34">
        <f t="shared" si="14"/>
        <v>45129</v>
      </c>
      <c r="AK14" s="34">
        <f t="shared" si="14"/>
        <v>45130</v>
      </c>
      <c r="AL14" s="34">
        <f t="shared" si="14"/>
        <v>45131</v>
      </c>
      <c r="AM14" s="34">
        <f t="shared" si="14"/>
        <v>45132</v>
      </c>
      <c r="AN14" s="34">
        <f t="shared" si="14"/>
        <v>45133</v>
      </c>
      <c r="AO14" s="34">
        <f t="shared" si="14"/>
        <v>45134</v>
      </c>
      <c r="AP14" s="34">
        <f t="shared" si="14"/>
        <v>45135</v>
      </c>
      <c r="AQ14" s="34">
        <f t="shared" si="14"/>
        <v>45136</v>
      </c>
      <c r="AR14" s="34">
        <f t="shared" si="14"/>
        <v>45137</v>
      </c>
      <c r="AS14" s="34">
        <f t="shared" si="14"/>
        <v>45138</v>
      </c>
      <c r="AU14" s="61" t="s">
        <v>14</v>
      </c>
    </row>
    <row r="15" spans="1:47" s="13" customFormat="1" ht="18" customHeight="1" x14ac:dyDescent="0.25">
      <c r="B15" s="62">
        <f t="shared" si="3"/>
        <v>45139</v>
      </c>
      <c r="C15" s="63"/>
      <c r="D15" s="63"/>
      <c r="E15" s="63"/>
      <c r="F15" s="63"/>
      <c r="G15" s="63"/>
      <c r="H15" s="64"/>
      <c r="I15" s="34" t="str">
        <f t="shared" si="0"/>
        <v/>
      </c>
      <c r="J15" s="34" t="str">
        <f t="shared" si="1"/>
        <v/>
      </c>
      <c r="K15" s="34">
        <f t="shared" si="4"/>
        <v>45139</v>
      </c>
      <c r="L15" s="34">
        <f t="shared" si="5"/>
        <v>45140</v>
      </c>
      <c r="M15" s="34">
        <f t="shared" si="6"/>
        <v>45141</v>
      </c>
      <c r="N15" s="34">
        <f t="shared" si="7"/>
        <v>45142</v>
      </c>
      <c r="O15" s="34">
        <f t="shared" si="8"/>
        <v>45143</v>
      </c>
      <c r="P15" s="34">
        <f t="shared" ref="P15:AS15" si="15">IF(O15="","",IF(MONTH(O15+1)&lt;&gt;MONTH(O15),"",O15+1))</f>
        <v>45144</v>
      </c>
      <c r="Q15" s="34">
        <f t="shared" si="15"/>
        <v>45145</v>
      </c>
      <c r="R15" s="34">
        <f t="shared" si="15"/>
        <v>45146</v>
      </c>
      <c r="S15" s="34">
        <f t="shared" si="15"/>
        <v>45147</v>
      </c>
      <c r="T15" s="34">
        <f t="shared" si="15"/>
        <v>45148</v>
      </c>
      <c r="U15" s="34">
        <f t="shared" si="15"/>
        <v>45149</v>
      </c>
      <c r="V15" s="34">
        <f t="shared" si="15"/>
        <v>45150</v>
      </c>
      <c r="W15" s="34">
        <f t="shared" si="15"/>
        <v>45151</v>
      </c>
      <c r="X15" s="34">
        <f t="shared" si="15"/>
        <v>45152</v>
      </c>
      <c r="Y15" s="34">
        <f t="shared" si="15"/>
        <v>45153</v>
      </c>
      <c r="Z15" s="34">
        <f t="shared" si="15"/>
        <v>45154</v>
      </c>
      <c r="AA15" s="34">
        <f t="shared" si="15"/>
        <v>45155</v>
      </c>
      <c r="AB15" s="34">
        <f t="shared" si="15"/>
        <v>45156</v>
      </c>
      <c r="AC15" s="34">
        <f t="shared" si="15"/>
        <v>45157</v>
      </c>
      <c r="AD15" s="34">
        <f t="shared" si="15"/>
        <v>45158</v>
      </c>
      <c r="AE15" s="34">
        <f t="shared" si="15"/>
        <v>45159</v>
      </c>
      <c r="AF15" s="34">
        <f t="shared" si="15"/>
        <v>45160</v>
      </c>
      <c r="AG15" s="34">
        <f t="shared" si="15"/>
        <v>45161</v>
      </c>
      <c r="AH15" s="34">
        <f t="shared" si="15"/>
        <v>45162</v>
      </c>
      <c r="AI15" s="34">
        <f t="shared" si="15"/>
        <v>45163</v>
      </c>
      <c r="AJ15" s="34">
        <f t="shared" si="15"/>
        <v>45164</v>
      </c>
      <c r="AK15" s="34">
        <f t="shared" si="15"/>
        <v>45165</v>
      </c>
      <c r="AL15" s="34">
        <f t="shared" si="15"/>
        <v>45166</v>
      </c>
      <c r="AM15" s="34">
        <f t="shared" si="15"/>
        <v>45167</v>
      </c>
      <c r="AN15" s="34">
        <f t="shared" si="15"/>
        <v>45168</v>
      </c>
      <c r="AO15" s="34">
        <f t="shared" si="15"/>
        <v>45169</v>
      </c>
      <c r="AP15" s="34" t="str">
        <f t="shared" si="15"/>
        <v/>
      </c>
      <c r="AQ15" s="34" t="str">
        <f t="shared" si="15"/>
        <v/>
      </c>
      <c r="AR15" s="34" t="str">
        <f t="shared" si="15"/>
        <v/>
      </c>
      <c r="AS15" s="34" t="str">
        <f t="shared" si="15"/>
        <v/>
      </c>
      <c r="AU15" s="60"/>
    </row>
    <row r="16" spans="1:47" s="13" customFormat="1" ht="18" customHeight="1" x14ac:dyDescent="0.25">
      <c r="B16" s="62">
        <f t="shared" si="3"/>
        <v>45170</v>
      </c>
      <c r="C16" s="63"/>
      <c r="D16" s="63"/>
      <c r="E16" s="63"/>
      <c r="F16" s="63"/>
      <c r="G16" s="63"/>
      <c r="H16" s="64"/>
      <c r="I16" s="34" t="str">
        <f t="shared" si="0"/>
        <v/>
      </c>
      <c r="J16" s="34" t="str">
        <f t="shared" si="1"/>
        <v/>
      </c>
      <c r="K16" s="34" t="str">
        <f t="shared" si="4"/>
        <v/>
      </c>
      <c r="L16" s="34" t="str">
        <f t="shared" si="5"/>
        <v/>
      </c>
      <c r="M16" s="34" t="str">
        <f t="shared" si="6"/>
        <v/>
      </c>
      <c r="N16" s="34">
        <f t="shared" si="7"/>
        <v>45170</v>
      </c>
      <c r="O16" s="34">
        <f t="shared" si="8"/>
        <v>45171</v>
      </c>
      <c r="P16" s="34">
        <f t="shared" ref="P16:AS16" si="16">IF(O16="","",IF(MONTH(O16+1)&lt;&gt;MONTH(O16),"",O16+1))</f>
        <v>45172</v>
      </c>
      <c r="Q16" s="34">
        <f t="shared" si="16"/>
        <v>45173</v>
      </c>
      <c r="R16" s="34">
        <f t="shared" si="16"/>
        <v>45174</v>
      </c>
      <c r="S16" s="34">
        <f t="shared" si="16"/>
        <v>45175</v>
      </c>
      <c r="T16" s="34">
        <f t="shared" si="16"/>
        <v>45176</v>
      </c>
      <c r="U16" s="34">
        <f t="shared" si="16"/>
        <v>45177</v>
      </c>
      <c r="V16" s="34">
        <f t="shared" si="16"/>
        <v>45178</v>
      </c>
      <c r="W16" s="34">
        <f t="shared" si="16"/>
        <v>45179</v>
      </c>
      <c r="X16" s="34">
        <f t="shared" si="16"/>
        <v>45180</v>
      </c>
      <c r="Y16" s="34">
        <f t="shared" si="16"/>
        <v>45181</v>
      </c>
      <c r="Z16" s="34">
        <f t="shared" si="16"/>
        <v>45182</v>
      </c>
      <c r="AA16" s="34">
        <f t="shared" si="16"/>
        <v>45183</v>
      </c>
      <c r="AB16" s="34">
        <f t="shared" si="16"/>
        <v>45184</v>
      </c>
      <c r="AC16" s="34">
        <f t="shared" si="16"/>
        <v>45185</v>
      </c>
      <c r="AD16" s="34">
        <f t="shared" si="16"/>
        <v>45186</v>
      </c>
      <c r="AE16" s="34">
        <f t="shared" si="16"/>
        <v>45187</v>
      </c>
      <c r="AF16" s="34">
        <f t="shared" si="16"/>
        <v>45188</v>
      </c>
      <c r="AG16" s="34">
        <f t="shared" si="16"/>
        <v>45189</v>
      </c>
      <c r="AH16" s="34">
        <f t="shared" si="16"/>
        <v>45190</v>
      </c>
      <c r="AI16" s="34">
        <f t="shared" si="16"/>
        <v>45191</v>
      </c>
      <c r="AJ16" s="34">
        <f t="shared" si="16"/>
        <v>45192</v>
      </c>
      <c r="AK16" s="34">
        <f t="shared" si="16"/>
        <v>45193</v>
      </c>
      <c r="AL16" s="34">
        <f t="shared" si="16"/>
        <v>45194</v>
      </c>
      <c r="AM16" s="34">
        <f t="shared" si="16"/>
        <v>45195</v>
      </c>
      <c r="AN16" s="34">
        <f t="shared" si="16"/>
        <v>45196</v>
      </c>
      <c r="AO16" s="34">
        <f t="shared" si="16"/>
        <v>45197</v>
      </c>
      <c r="AP16" s="34">
        <f t="shared" si="16"/>
        <v>45198</v>
      </c>
      <c r="AQ16" s="34">
        <f t="shared" si="16"/>
        <v>45199</v>
      </c>
      <c r="AR16" s="34" t="str">
        <f t="shared" si="16"/>
        <v/>
      </c>
      <c r="AS16" s="34" t="str">
        <f t="shared" si="16"/>
        <v/>
      </c>
      <c r="AU16" s="60"/>
    </row>
    <row r="17" spans="1:47" s="13" customFormat="1" ht="18" customHeight="1" x14ac:dyDescent="0.25">
      <c r="B17" s="62">
        <f t="shared" si="3"/>
        <v>45200</v>
      </c>
      <c r="C17" s="63"/>
      <c r="D17" s="63"/>
      <c r="E17" s="63"/>
      <c r="F17" s="63"/>
      <c r="G17" s="63"/>
      <c r="H17" s="64"/>
      <c r="I17" s="34">
        <f t="shared" si="0"/>
        <v>45200</v>
      </c>
      <c r="J17" s="34">
        <f t="shared" si="1"/>
        <v>45201</v>
      </c>
      <c r="K17" s="34">
        <f t="shared" si="4"/>
        <v>45202</v>
      </c>
      <c r="L17" s="34">
        <f t="shared" si="5"/>
        <v>45203</v>
      </c>
      <c r="M17" s="34">
        <f t="shared" si="6"/>
        <v>45204</v>
      </c>
      <c r="N17" s="34">
        <f t="shared" si="7"/>
        <v>45205</v>
      </c>
      <c r="O17" s="34">
        <f t="shared" si="8"/>
        <v>45206</v>
      </c>
      <c r="P17" s="34">
        <f t="shared" ref="P17:AS17" si="17">IF(O17="","",IF(MONTH(O17+1)&lt;&gt;MONTH(O17),"",O17+1))</f>
        <v>45207</v>
      </c>
      <c r="Q17" s="34">
        <f t="shared" si="17"/>
        <v>45208</v>
      </c>
      <c r="R17" s="34">
        <f t="shared" si="17"/>
        <v>45209</v>
      </c>
      <c r="S17" s="34">
        <f t="shared" si="17"/>
        <v>45210</v>
      </c>
      <c r="T17" s="34">
        <f t="shared" si="17"/>
        <v>45211</v>
      </c>
      <c r="U17" s="34">
        <f t="shared" si="17"/>
        <v>45212</v>
      </c>
      <c r="V17" s="34">
        <f t="shared" si="17"/>
        <v>45213</v>
      </c>
      <c r="W17" s="34">
        <f t="shared" si="17"/>
        <v>45214</v>
      </c>
      <c r="X17" s="34">
        <f t="shared" si="17"/>
        <v>45215</v>
      </c>
      <c r="Y17" s="34">
        <f t="shared" si="17"/>
        <v>45216</v>
      </c>
      <c r="Z17" s="34">
        <f t="shared" si="17"/>
        <v>45217</v>
      </c>
      <c r="AA17" s="34">
        <f t="shared" si="17"/>
        <v>45218</v>
      </c>
      <c r="AB17" s="34">
        <f t="shared" si="17"/>
        <v>45219</v>
      </c>
      <c r="AC17" s="34">
        <f t="shared" si="17"/>
        <v>45220</v>
      </c>
      <c r="AD17" s="34">
        <f t="shared" si="17"/>
        <v>45221</v>
      </c>
      <c r="AE17" s="34">
        <f t="shared" si="17"/>
        <v>45222</v>
      </c>
      <c r="AF17" s="34">
        <f t="shared" si="17"/>
        <v>45223</v>
      </c>
      <c r="AG17" s="34">
        <f t="shared" si="17"/>
        <v>45224</v>
      </c>
      <c r="AH17" s="34">
        <f t="shared" si="17"/>
        <v>45225</v>
      </c>
      <c r="AI17" s="34">
        <f t="shared" si="17"/>
        <v>45226</v>
      </c>
      <c r="AJ17" s="34">
        <f t="shared" si="17"/>
        <v>45227</v>
      </c>
      <c r="AK17" s="34">
        <f t="shared" si="17"/>
        <v>45228</v>
      </c>
      <c r="AL17" s="34">
        <f t="shared" si="17"/>
        <v>45229</v>
      </c>
      <c r="AM17" s="34">
        <f t="shared" si="17"/>
        <v>45230</v>
      </c>
      <c r="AN17" s="34" t="str">
        <f t="shared" si="17"/>
        <v/>
      </c>
      <c r="AO17" s="34" t="str">
        <f t="shared" si="17"/>
        <v/>
      </c>
      <c r="AP17" s="34" t="str">
        <f t="shared" si="17"/>
        <v/>
      </c>
      <c r="AQ17" s="34" t="str">
        <f t="shared" si="17"/>
        <v/>
      </c>
      <c r="AR17" s="34" t="str">
        <f t="shared" si="17"/>
        <v/>
      </c>
      <c r="AS17" s="34" t="str">
        <f t="shared" si="17"/>
        <v/>
      </c>
      <c r="AU17" s="60"/>
    </row>
    <row r="18" spans="1:47" s="13" customFormat="1" ht="18" customHeight="1" x14ac:dyDescent="0.25">
      <c r="B18" s="62">
        <f t="shared" si="3"/>
        <v>45231</v>
      </c>
      <c r="C18" s="63"/>
      <c r="D18" s="63"/>
      <c r="E18" s="63"/>
      <c r="F18" s="63"/>
      <c r="G18" s="63"/>
      <c r="H18" s="64"/>
      <c r="I18" s="34" t="str">
        <f t="shared" si="0"/>
        <v/>
      </c>
      <c r="J18" s="34" t="str">
        <f t="shared" si="1"/>
        <v/>
      </c>
      <c r="K18" s="34" t="str">
        <f t="shared" si="4"/>
        <v/>
      </c>
      <c r="L18" s="34">
        <f t="shared" si="5"/>
        <v>45231</v>
      </c>
      <c r="M18" s="34">
        <f t="shared" si="6"/>
        <v>45232</v>
      </c>
      <c r="N18" s="34">
        <f t="shared" si="7"/>
        <v>45233</v>
      </c>
      <c r="O18" s="34">
        <f t="shared" si="8"/>
        <v>45234</v>
      </c>
      <c r="P18" s="34">
        <f t="shared" ref="P18:AS18" si="18">IF(O18="","",IF(MONTH(O18+1)&lt;&gt;MONTH(O18),"",O18+1))</f>
        <v>45235</v>
      </c>
      <c r="Q18" s="34">
        <f t="shared" si="18"/>
        <v>45236</v>
      </c>
      <c r="R18" s="34">
        <f t="shared" si="18"/>
        <v>45237</v>
      </c>
      <c r="S18" s="34">
        <f t="shared" si="18"/>
        <v>45238</v>
      </c>
      <c r="T18" s="34">
        <f t="shared" si="18"/>
        <v>45239</v>
      </c>
      <c r="U18" s="34">
        <f t="shared" si="18"/>
        <v>45240</v>
      </c>
      <c r="V18" s="34">
        <f t="shared" si="18"/>
        <v>45241</v>
      </c>
      <c r="W18" s="34">
        <f t="shared" si="18"/>
        <v>45242</v>
      </c>
      <c r="X18" s="34">
        <f t="shared" si="18"/>
        <v>45243</v>
      </c>
      <c r="Y18" s="34">
        <f t="shared" si="18"/>
        <v>45244</v>
      </c>
      <c r="Z18" s="34">
        <f t="shared" si="18"/>
        <v>45245</v>
      </c>
      <c r="AA18" s="34">
        <f t="shared" si="18"/>
        <v>45246</v>
      </c>
      <c r="AB18" s="34">
        <f t="shared" si="18"/>
        <v>45247</v>
      </c>
      <c r="AC18" s="34">
        <f t="shared" si="18"/>
        <v>45248</v>
      </c>
      <c r="AD18" s="34">
        <f t="shared" si="18"/>
        <v>45249</v>
      </c>
      <c r="AE18" s="34">
        <f t="shared" si="18"/>
        <v>45250</v>
      </c>
      <c r="AF18" s="34">
        <f t="shared" si="18"/>
        <v>45251</v>
      </c>
      <c r="AG18" s="34">
        <f t="shared" si="18"/>
        <v>45252</v>
      </c>
      <c r="AH18" s="34">
        <f t="shared" si="18"/>
        <v>45253</v>
      </c>
      <c r="AI18" s="34">
        <f t="shared" si="18"/>
        <v>45254</v>
      </c>
      <c r="AJ18" s="34">
        <f t="shared" si="18"/>
        <v>45255</v>
      </c>
      <c r="AK18" s="34">
        <f t="shared" si="18"/>
        <v>45256</v>
      </c>
      <c r="AL18" s="34">
        <f t="shared" si="18"/>
        <v>45257</v>
      </c>
      <c r="AM18" s="34">
        <f t="shared" si="18"/>
        <v>45258</v>
      </c>
      <c r="AN18" s="34">
        <f t="shared" si="18"/>
        <v>45259</v>
      </c>
      <c r="AO18" s="34">
        <f t="shared" si="18"/>
        <v>45260</v>
      </c>
      <c r="AP18" s="34" t="str">
        <f t="shared" si="18"/>
        <v/>
      </c>
      <c r="AQ18" s="34" t="str">
        <f t="shared" si="18"/>
        <v/>
      </c>
      <c r="AR18" s="34" t="str">
        <f t="shared" si="18"/>
        <v/>
      </c>
      <c r="AS18" s="34" t="str">
        <f t="shared" si="18"/>
        <v/>
      </c>
      <c r="AU18" s="60"/>
    </row>
    <row r="19" spans="1:47" s="13" customFormat="1" ht="18" customHeight="1" x14ac:dyDescent="0.25">
      <c r="B19" s="62">
        <f t="shared" si="3"/>
        <v>45261</v>
      </c>
      <c r="C19" s="63"/>
      <c r="D19" s="63"/>
      <c r="E19" s="63"/>
      <c r="F19" s="63"/>
      <c r="G19" s="63"/>
      <c r="H19" s="64"/>
      <c r="I19" s="34" t="str">
        <f t="shared" si="0"/>
        <v/>
      </c>
      <c r="J19" s="34" t="str">
        <f t="shared" si="1"/>
        <v/>
      </c>
      <c r="K19" s="34" t="str">
        <f t="shared" si="4"/>
        <v/>
      </c>
      <c r="L19" s="34" t="str">
        <f t="shared" si="5"/>
        <v/>
      </c>
      <c r="M19" s="34" t="str">
        <f t="shared" si="6"/>
        <v/>
      </c>
      <c r="N19" s="34">
        <f t="shared" si="7"/>
        <v>45261</v>
      </c>
      <c r="O19" s="34">
        <f t="shared" si="8"/>
        <v>45262</v>
      </c>
      <c r="P19" s="34">
        <f t="shared" ref="P19:AS19" si="19">IF(O19="","",IF(MONTH(O19+1)&lt;&gt;MONTH(O19),"",O19+1))</f>
        <v>45263</v>
      </c>
      <c r="Q19" s="34">
        <f t="shared" si="19"/>
        <v>45264</v>
      </c>
      <c r="R19" s="34">
        <f t="shared" si="19"/>
        <v>45265</v>
      </c>
      <c r="S19" s="34">
        <f t="shared" si="19"/>
        <v>45266</v>
      </c>
      <c r="T19" s="34">
        <f t="shared" si="19"/>
        <v>45267</v>
      </c>
      <c r="U19" s="34">
        <f t="shared" si="19"/>
        <v>45268</v>
      </c>
      <c r="V19" s="34">
        <f t="shared" si="19"/>
        <v>45269</v>
      </c>
      <c r="W19" s="34">
        <f t="shared" si="19"/>
        <v>45270</v>
      </c>
      <c r="X19" s="34">
        <f t="shared" si="19"/>
        <v>45271</v>
      </c>
      <c r="Y19" s="34">
        <f t="shared" si="19"/>
        <v>45272</v>
      </c>
      <c r="Z19" s="34">
        <f t="shared" si="19"/>
        <v>45273</v>
      </c>
      <c r="AA19" s="34">
        <f t="shared" si="19"/>
        <v>45274</v>
      </c>
      <c r="AB19" s="34">
        <f t="shared" si="19"/>
        <v>45275</v>
      </c>
      <c r="AC19" s="34">
        <f t="shared" si="19"/>
        <v>45276</v>
      </c>
      <c r="AD19" s="34">
        <f t="shared" si="19"/>
        <v>45277</v>
      </c>
      <c r="AE19" s="34">
        <f t="shared" si="19"/>
        <v>45278</v>
      </c>
      <c r="AF19" s="34">
        <f t="shared" si="19"/>
        <v>45279</v>
      </c>
      <c r="AG19" s="34">
        <f t="shared" si="19"/>
        <v>45280</v>
      </c>
      <c r="AH19" s="34">
        <f t="shared" si="19"/>
        <v>45281</v>
      </c>
      <c r="AI19" s="34">
        <f t="shared" si="19"/>
        <v>45282</v>
      </c>
      <c r="AJ19" s="34">
        <f t="shared" si="19"/>
        <v>45283</v>
      </c>
      <c r="AK19" s="34">
        <f t="shared" si="19"/>
        <v>45284</v>
      </c>
      <c r="AL19" s="34">
        <f t="shared" si="19"/>
        <v>45285</v>
      </c>
      <c r="AM19" s="34">
        <f t="shared" si="19"/>
        <v>45286</v>
      </c>
      <c r="AN19" s="34">
        <f t="shared" si="19"/>
        <v>45287</v>
      </c>
      <c r="AO19" s="34">
        <f t="shared" si="19"/>
        <v>45288</v>
      </c>
      <c r="AP19" s="34">
        <f t="shared" si="19"/>
        <v>45289</v>
      </c>
      <c r="AQ19" s="34">
        <f t="shared" si="19"/>
        <v>45290</v>
      </c>
      <c r="AR19" s="34">
        <f t="shared" si="19"/>
        <v>45291</v>
      </c>
      <c r="AS19" s="34" t="str">
        <f t="shared" si="19"/>
        <v/>
      </c>
      <c r="AU19" s="60"/>
    </row>
    <row r="20" spans="1:47" ht="18" customHeight="1" x14ac:dyDescent="0.2">
      <c r="B20" s="8"/>
      <c r="C20" s="8"/>
      <c r="D20" s="8"/>
      <c r="E20" s="35"/>
      <c r="F20" s="8"/>
      <c r="G20" s="8"/>
      <c r="H20" s="8"/>
      <c r="I20" s="8"/>
      <c r="J20" s="8"/>
      <c r="K20" s="8"/>
      <c r="L20" s="35"/>
      <c r="M20" s="8"/>
      <c r="N20" s="8"/>
      <c r="O20" s="8"/>
      <c r="P20" s="8"/>
      <c r="Q20" s="8"/>
      <c r="R20" s="8"/>
      <c r="S20" s="35"/>
      <c r="T20" s="8"/>
      <c r="U20" s="8"/>
      <c r="V20" s="8"/>
      <c r="W20" s="8"/>
      <c r="X20" s="8"/>
      <c r="Y20" s="8"/>
      <c r="Z20" s="35"/>
      <c r="AA20" s="8"/>
      <c r="AB20" s="8"/>
      <c r="AC20" s="8"/>
      <c r="AD20" s="8"/>
      <c r="AE20" s="8"/>
      <c r="AF20" s="8"/>
      <c r="AG20" s="8"/>
      <c r="AH20" s="8"/>
      <c r="AI20" s="8"/>
      <c r="AJ20" s="8"/>
      <c r="AK20" s="8"/>
      <c r="AL20" s="8"/>
      <c r="AM20" s="8"/>
      <c r="AU20" s="60"/>
    </row>
    <row r="21" spans="1:47" ht="18" customHeight="1" x14ac:dyDescent="0.2">
      <c r="B21" s="53" t="s">
        <v>0</v>
      </c>
      <c r="C21" s="54" t="s">
        <v>15</v>
      </c>
      <c r="D21" s="8"/>
      <c r="E21" s="35"/>
      <c r="F21" s="8"/>
      <c r="G21" s="8"/>
      <c r="H21" s="71" t="s">
        <v>56</v>
      </c>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U21" s="60"/>
    </row>
    <row r="22" spans="1:47" ht="45.75" customHeight="1" x14ac:dyDescent="0.2">
      <c r="B22" s="54"/>
      <c r="C22" s="54"/>
      <c r="D22" s="8"/>
      <c r="E22" s="35"/>
      <c r="F22" s="8"/>
      <c r="G22" s="8"/>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U22" s="60"/>
    </row>
    <row r="23" spans="1:47" s="10" customFormat="1" ht="21" customHeight="1" x14ac:dyDescent="0.25">
      <c r="A23" s="5"/>
      <c r="B23" s="54" t="s">
        <v>1</v>
      </c>
      <c r="C23" s="54" t="s">
        <v>16</v>
      </c>
      <c r="D23" s="5"/>
      <c r="E23" s="8"/>
      <c r="F23" s="8"/>
      <c r="G23" s="8"/>
      <c r="H23" s="71" t="s">
        <v>57</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U23" s="60"/>
    </row>
    <row r="24" spans="1:47" s="12" customFormat="1" ht="57.75" customHeight="1" x14ac:dyDescent="0.2">
      <c r="A24" s="5"/>
      <c r="B24" s="54"/>
      <c r="C24" s="54"/>
      <c r="D24" s="5"/>
      <c r="E24" s="8"/>
      <c r="F24" s="8"/>
      <c r="G24" s="8"/>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U24" s="61" t="s">
        <v>51</v>
      </c>
    </row>
    <row r="25" spans="1:47" s="13" customFormat="1" ht="18" customHeight="1" x14ac:dyDescent="0.25">
      <c r="A25" s="5"/>
      <c r="B25" s="30" t="s">
        <v>2</v>
      </c>
      <c r="C25" s="54" t="s">
        <v>17</v>
      </c>
      <c r="D25" s="5"/>
      <c r="E25" s="8"/>
      <c r="F25" s="8"/>
      <c r="G25" s="8"/>
      <c r="H25" s="71" t="s">
        <v>58</v>
      </c>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U25" s="60"/>
    </row>
    <row r="26" spans="1:47" s="13" customFormat="1" ht="40.5" customHeight="1" x14ac:dyDescent="0.25">
      <c r="A26" s="5"/>
      <c r="B26" s="54"/>
      <c r="C26" s="54"/>
      <c r="D26" s="5"/>
      <c r="E26" s="8"/>
      <c r="F26" s="8"/>
      <c r="G26" s="8"/>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U26" s="60"/>
    </row>
    <row r="27" spans="1:47" s="13" customFormat="1" ht="18" customHeight="1" x14ac:dyDescent="0.25">
      <c r="A27" s="5"/>
      <c r="B27" s="54" t="s">
        <v>3</v>
      </c>
      <c r="C27" s="54" t="s">
        <v>18</v>
      </c>
      <c r="D27" s="5"/>
      <c r="E27" s="8"/>
      <c r="F27" s="8"/>
      <c r="G27" s="8"/>
      <c r="H27" s="71" t="s">
        <v>59</v>
      </c>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U27" s="60"/>
    </row>
    <row r="28" spans="1:47" ht="71.25" customHeight="1" x14ac:dyDescent="0.2">
      <c r="B28" s="25"/>
      <c r="C28" s="25"/>
      <c r="D28" s="37"/>
      <c r="E28" s="38"/>
      <c r="F28" s="38"/>
      <c r="G28" s="38"/>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8"/>
      <c r="AU28" s="60"/>
    </row>
    <row r="29" spans="1:47" x14ac:dyDescent="0.2">
      <c r="B29" s="25"/>
      <c r="C29" s="25"/>
      <c r="D29" s="37"/>
      <c r="E29" s="37"/>
      <c r="F29" s="37"/>
      <c r="G29" s="37"/>
      <c r="H29" s="37"/>
      <c r="I29" s="38"/>
      <c r="J29" s="37"/>
      <c r="K29" s="37"/>
      <c r="L29" s="37"/>
      <c r="M29" s="25"/>
      <c r="N29" s="25"/>
      <c r="O29" s="37"/>
      <c r="P29" s="37"/>
      <c r="Q29" s="37"/>
      <c r="R29" s="37"/>
      <c r="S29" s="37"/>
      <c r="T29" s="37"/>
      <c r="U29" s="37"/>
      <c r="V29" s="37"/>
      <c r="W29" s="37"/>
      <c r="X29" s="37"/>
      <c r="Y29" s="37"/>
      <c r="Z29" s="37"/>
      <c r="AA29" s="37"/>
      <c r="AB29" s="37"/>
      <c r="AC29" s="37"/>
      <c r="AD29" s="38"/>
      <c r="AE29" s="37"/>
      <c r="AF29" s="37"/>
      <c r="AG29" s="37"/>
      <c r="AH29" s="37"/>
      <c r="AI29" s="37"/>
      <c r="AJ29" s="37"/>
      <c r="AK29" s="37"/>
      <c r="AL29" s="38"/>
      <c r="AM29" s="38"/>
      <c r="AN29" s="38"/>
      <c r="AO29" s="38"/>
      <c r="AP29" s="38"/>
      <c r="AQ29" s="38"/>
      <c r="AR29" s="38"/>
      <c r="AS29" s="40"/>
      <c r="AT29" s="8"/>
      <c r="AU29" s="60"/>
    </row>
    <row r="30" spans="1:47" s="13" customFormat="1" ht="18" customHeight="1" x14ac:dyDescent="0.25">
      <c r="A30" s="5"/>
      <c r="B30" s="36" t="s">
        <v>52</v>
      </c>
      <c r="C30" s="5"/>
      <c r="D30" s="5"/>
      <c r="E30" s="5"/>
      <c r="F30" s="5"/>
      <c r="G30" s="5"/>
      <c r="H30" s="5"/>
      <c r="I30" s="5"/>
      <c r="J30" s="5"/>
      <c r="K30" s="5"/>
      <c r="L30" s="5"/>
      <c r="M30" s="25"/>
      <c r="N30" s="25"/>
      <c r="O30" s="5"/>
      <c r="P30" s="5"/>
      <c r="Q30" s="5"/>
      <c r="R30" s="5"/>
      <c r="S30" s="5"/>
      <c r="T30" s="5"/>
      <c r="U30" s="5"/>
      <c r="V30" s="5"/>
      <c r="W30" s="5"/>
      <c r="X30" s="5"/>
      <c r="Y30" s="5"/>
      <c r="Z30" s="5"/>
      <c r="AA30" s="5"/>
      <c r="AB30" s="5"/>
      <c r="AC30" s="5"/>
      <c r="AD30" s="5"/>
      <c r="AE30" s="5"/>
      <c r="AF30" s="5"/>
      <c r="AG30" s="5"/>
      <c r="AH30" s="5"/>
      <c r="AI30" s="12"/>
      <c r="AJ30" s="12"/>
      <c r="AK30" s="12"/>
      <c r="AL30" s="12"/>
      <c r="AM30" s="12"/>
      <c r="AS30" s="56" t="s">
        <v>48</v>
      </c>
      <c r="AU30" s="60"/>
    </row>
    <row r="31" spans="1:47" s="13" customFormat="1" ht="18" customHeight="1" x14ac:dyDescent="0.25">
      <c r="A31" s="5"/>
      <c r="B31" s="5"/>
      <c r="C31" s="5"/>
      <c r="D31" s="5"/>
      <c r="E31" s="5"/>
      <c r="F31" s="5"/>
      <c r="G31" s="5"/>
      <c r="H31" s="5"/>
      <c r="I31" s="5"/>
      <c r="J31" s="5"/>
      <c r="K31" s="5"/>
      <c r="L31" s="5"/>
      <c r="M31" s="25"/>
      <c r="N31" s="25"/>
      <c r="O31" s="5"/>
      <c r="P31" s="5"/>
      <c r="Q31" s="5"/>
      <c r="R31" s="5"/>
      <c r="S31" s="5"/>
      <c r="T31" s="5"/>
      <c r="U31" s="5"/>
      <c r="V31" s="5"/>
      <c r="W31" s="5"/>
      <c r="X31" s="5"/>
      <c r="Y31" s="5"/>
      <c r="Z31" s="5"/>
      <c r="AA31" s="5"/>
      <c r="AB31" s="5"/>
      <c r="AC31" s="5"/>
      <c r="AD31" s="5"/>
      <c r="AE31" s="5"/>
      <c r="AF31" s="5"/>
      <c r="AG31" s="5"/>
      <c r="AH31" s="5"/>
      <c r="AI31" s="12"/>
      <c r="AJ31" s="12"/>
      <c r="AK31" s="12"/>
      <c r="AL31" s="12"/>
      <c r="AM31" s="12"/>
      <c r="AS31" s="56" t="s">
        <v>60</v>
      </c>
      <c r="AU31" s="60"/>
    </row>
    <row r="32" spans="1:47" ht="13.5" customHeight="1" x14ac:dyDescent="0.2">
      <c r="AU32" s="60"/>
    </row>
    <row r="33" spans="47:47" ht="13.5" customHeight="1" x14ac:dyDescent="0.2">
      <c r="AU33" s="60"/>
    </row>
    <row r="34" spans="47:47" ht="13.5" customHeight="1" x14ac:dyDescent="0.2"/>
    <row r="35" spans="47:47" ht="13.5" customHeight="1" x14ac:dyDescent="0.2"/>
    <row r="36" spans="47:47" ht="13.5" customHeight="1" x14ac:dyDescent="0.2"/>
  </sheetData>
  <sheetProtection selectLockedCells="1"/>
  <mergeCells count="25">
    <mergeCell ref="B11:H11"/>
    <mergeCell ref="B12:H12"/>
    <mergeCell ref="P6:AD6"/>
    <mergeCell ref="B9:H9"/>
    <mergeCell ref="P1:V1"/>
    <mergeCell ref="D3:F3"/>
    <mergeCell ref="I3:K3"/>
    <mergeCell ref="P3:Q3"/>
    <mergeCell ref="B6:O6"/>
    <mergeCell ref="AU24:AU33"/>
    <mergeCell ref="AU7:AU12"/>
    <mergeCell ref="AU14:AU23"/>
    <mergeCell ref="B16:H16"/>
    <mergeCell ref="B17:H17"/>
    <mergeCell ref="B18:H18"/>
    <mergeCell ref="B19:H19"/>
    <mergeCell ref="B8:H8"/>
    <mergeCell ref="B10:H10"/>
    <mergeCell ref="H21:AS22"/>
    <mergeCell ref="H23:AS24"/>
    <mergeCell ref="H25:AS26"/>
    <mergeCell ref="H27:AS28"/>
    <mergeCell ref="B13:H13"/>
    <mergeCell ref="B14:H14"/>
    <mergeCell ref="B15:H15"/>
  </mergeCells>
  <conditionalFormatting sqref="B8">
    <cfRule type="expression" dxfId="11" priority="660">
      <formula>$I$3=1</formula>
    </cfRule>
  </conditionalFormatting>
  <conditionalFormatting sqref="B9:B19">
    <cfRule type="expression" dxfId="10" priority="551">
      <formula>$J$3=1</formula>
    </cfRule>
  </conditionalFormatting>
  <conditionalFormatting sqref="I8:AS19">
    <cfRule type="cellIs" dxfId="1" priority="9" operator="equal">
      <formula>""</formula>
    </cfRule>
    <cfRule type="expression" dxfId="0" priority="10">
      <formula>OR(WEEKDAY(I8,1)=1,WEEKDAY(I8,1)=7)</formula>
    </cfRule>
  </conditionalFormatting>
  <dataValidations count="1">
    <dataValidation type="date" errorStyle="warning" allowBlank="1" showInputMessage="1" showErrorMessage="1" errorTitle="Demó" error="A teljes értékű verzióban 2030 a megadható maximális évszám._x000a_-&gt; centralnet.hu" promptTitle="Demó" prompt="2017-2023 közötti időszak adható meg." sqref="D3:F3" xr:uid="{92371403-FB92-4929-A471-CB6CA24DC099}">
      <formula1>2017</formula1>
      <formula2>2023</formula2>
    </dataValidation>
  </dataValidations>
  <hyperlinks>
    <hyperlink ref="AS30" r:id="rId1" xr:uid="{C0C3B718-58DC-4804-BA82-3EA92D975CA6}"/>
    <hyperlink ref="AS31" r:id="rId2" display="Holdnaptár: https://www.centralnet.hu" xr:uid="{76E43F6A-7456-42A9-ACC4-29C2B7552305}"/>
  </hyperlinks>
  <pageMargins left="0.7" right="0.7" top="0.75" bottom="0.75" header="0.3" footer="0.3"/>
  <pageSetup paperSize="9" scale="78" orientation="landscape" horizontalDpi="0" verticalDpi="0" r:id="rId3"/>
  <colBreaks count="1" manualBreakCount="1">
    <brk id="45" min="5" max="48" man="1"/>
  </colBreaks>
  <drawing r:id="rId4"/>
  <extLst>
    <ext xmlns:x14="http://schemas.microsoft.com/office/spreadsheetml/2009/9/main" uri="{78C0D931-6437-407d-A8EE-F0AAD7539E65}">
      <x14:conditionalFormattings>
        <x14:conditionalFormatting xmlns:xm="http://schemas.microsoft.com/office/excel/2006/main">
          <x14:cfRule type="expression" priority="1" id="{C3589C40-5B48-4F69-8682-9865DDC37CF3}">
            <xm:f>"🌘"=INDEX(Hold!$G:$G,MATCH(I8,Hold!$F:$F,0))</xm:f>
            <x14:dxf>
              <font>
                <color theme="1" tint="0.24994659260841701"/>
              </font>
              <numFmt numFmtId="175" formatCode="&quot;🌘&quot;"/>
            </x14:dxf>
          </x14:cfRule>
          <x14:cfRule type="expression" priority="2" id="{F708A809-A839-4BFC-B459-716FF9FEC36A}">
            <xm:f>"🌖"=INDEX(Hold!$G:$G,MATCH(I8,Hold!$F:$F,0))</xm:f>
            <x14:dxf>
              <font>
                <color theme="1" tint="0.24994659260841701"/>
              </font>
              <numFmt numFmtId="174" formatCode="&quot;🌖&quot;"/>
            </x14:dxf>
          </x14:cfRule>
          <x14:cfRule type="expression" priority="3" id="{B523102C-6FC1-4D84-84B1-558DF8BFCE07}">
            <xm:f>"🌔"=INDEX(Hold!$G:$G,MATCH(I8,Hold!$F:$F,0))</xm:f>
            <x14:dxf>
              <font>
                <color theme="1" tint="0.24994659260841701"/>
              </font>
              <numFmt numFmtId="173" formatCode="&quot;🌔&quot;"/>
            </x14:dxf>
          </x14:cfRule>
          <x14:cfRule type="expression" priority="4" id="{1211A026-D336-441E-83F0-C71257FDDBB2}">
            <xm:f>"🌒"=INDEX(Hold!$G:$G,MATCH(I8,Hold!$F:$F,0))</xm:f>
            <x14:dxf>
              <font>
                <color theme="1" tint="0.24994659260841701"/>
              </font>
              <numFmt numFmtId="172" formatCode="&quot;🌒&quot;"/>
            </x14:dxf>
          </x14:cfRule>
          <x14:cfRule type="expression" priority="5" id="{891AD984-7A26-4482-A142-58E1C99A5C87}">
            <xm:f>"🌕"=INDEX(Hold!$E:$E,MATCH(I8,Hold!$D:$D,0))</xm:f>
            <x14:dxf>
              <font>
                <color theme="1" tint="0.24994659260841701"/>
              </font>
              <numFmt numFmtId="171" formatCode="&quot;🌕&quot;"/>
            </x14:dxf>
          </x14:cfRule>
          <x14:cfRule type="expression" priority="6" id="{0BC52033-5599-4970-BD5C-8E208CC6AA36}">
            <xm:f>"🌓"=INDEX(Hold!$E:$E,MATCH(I8,Hold!$D:$D,0))</xm:f>
            <x14:dxf>
              <font>
                <color theme="1" tint="0.24994659260841701"/>
              </font>
              <numFmt numFmtId="170" formatCode="&quot;🌓&quot;"/>
            </x14:dxf>
          </x14:cfRule>
          <x14:cfRule type="expression" priority="7" id="{AC8CB4FA-743F-4180-B29B-09317FB66ADF}">
            <xm:f>"🌑"=INDEX(Hold!$E:$E,MATCH(I8,Hold!$D:$D,0))</xm:f>
            <x14:dxf>
              <font>
                <color theme="1" tint="0.24994659260841701"/>
              </font>
              <numFmt numFmtId="169" formatCode="&quot;🌑&quot;"/>
            </x14:dxf>
          </x14:cfRule>
          <x14:cfRule type="expression" priority="8" id="{EAE03C98-5077-4300-8E05-D2763F9DD110}">
            <xm:f>"🌗"=INDEX(Hold!$E:$E,MATCH(I8,Hold!$D:$D,0))</xm:f>
            <x14:dxf>
              <font>
                <color theme="1" tint="0.24994659260841701"/>
              </font>
              <numFmt numFmtId="168" formatCode="&quot;🌗&quot;"/>
            </x14:dxf>
          </x14:cfRule>
          <xm:sqref>I8:AS19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711"/>
  <sheetViews>
    <sheetView showGridLines="0" workbookViewId="0">
      <selection activeCell="C13" sqref="C13"/>
    </sheetView>
  </sheetViews>
  <sheetFormatPr defaultColWidth="9.140625" defaultRowHeight="12.75" x14ac:dyDescent="0.2"/>
  <cols>
    <col min="1" max="3" width="19.85546875" customWidth="1"/>
    <col min="4" max="5" width="11.85546875" customWidth="1"/>
    <col min="6" max="6" width="13.85546875" customWidth="1"/>
    <col min="7" max="7" width="11.85546875" customWidth="1"/>
  </cols>
  <sheetData>
    <row r="1" spans="1:8" ht="28.15" customHeight="1" x14ac:dyDescent="0.2">
      <c r="A1" s="17"/>
      <c r="B1" s="18" t="s">
        <v>27</v>
      </c>
      <c r="C1" s="17"/>
      <c r="D1" s="17"/>
      <c r="E1" s="17"/>
      <c r="F1" s="19"/>
      <c r="G1" s="19"/>
      <c r="H1" s="52" t="s">
        <v>10</v>
      </c>
    </row>
    <row r="2" spans="1:8" x14ac:dyDescent="0.2">
      <c r="A2" s="20"/>
      <c r="B2" s="20"/>
      <c r="C2" s="20"/>
      <c r="D2" s="20"/>
      <c r="E2" s="20"/>
      <c r="F2" s="21"/>
      <c r="G2" s="21"/>
      <c r="H2" s="21"/>
    </row>
    <row r="3" spans="1:8" x14ac:dyDescent="0.2">
      <c r="A3" s="22" t="s">
        <v>23</v>
      </c>
      <c r="B3" s="23"/>
      <c r="C3" s="23"/>
      <c r="D3" s="23"/>
      <c r="E3" s="23"/>
      <c r="F3" s="24"/>
      <c r="G3" s="24"/>
      <c r="H3" s="24"/>
    </row>
    <row r="4" spans="1:8" x14ac:dyDescent="0.2">
      <c r="A4" s="22" t="s">
        <v>24</v>
      </c>
      <c r="B4" s="23"/>
      <c r="C4" s="23"/>
      <c r="D4" s="23"/>
      <c r="E4" s="23"/>
      <c r="F4" s="24"/>
      <c r="G4" s="24"/>
      <c r="H4" s="24"/>
    </row>
    <row r="5" spans="1:8" ht="12.75" customHeight="1" x14ac:dyDescent="0.2">
      <c r="A5" s="22" t="s">
        <v>25</v>
      </c>
      <c r="B5" s="23"/>
      <c r="C5" s="23"/>
      <c r="D5" s="23"/>
      <c r="E5" s="23"/>
      <c r="F5" s="24"/>
      <c r="G5" s="24"/>
      <c r="H5" s="24"/>
    </row>
    <row r="6" spans="1:8" x14ac:dyDescent="0.2">
      <c r="A6" s="22" t="s">
        <v>37</v>
      </c>
      <c r="B6" s="24"/>
      <c r="C6" s="24"/>
      <c r="D6" s="24"/>
      <c r="E6" s="24"/>
      <c r="F6" s="24"/>
      <c r="G6" s="24"/>
      <c r="H6" s="24"/>
    </row>
    <row r="7" spans="1:8" x14ac:dyDescent="0.2">
      <c r="A7" s="25"/>
      <c r="B7" s="25"/>
      <c r="C7" s="25"/>
      <c r="D7" s="25"/>
      <c r="E7" s="25"/>
      <c r="F7" s="26"/>
      <c r="G7" s="26"/>
      <c r="H7" s="26"/>
    </row>
    <row r="8" spans="1:8" x14ac:dyDescent="0.2">
      <c r="A8" s="25" t="s">
        <v>15</v>
      </c>
      <c r="B8" s="39" t="s">
        <v>0</v>
      </c>
      <c r="C8" s="51" t="s">
        <v>26</v>
      </c>
      <c r="D8" s="25"/>
      <c r="E8" s="42" t="s">
        <v>40</v>
      </c>
      <c r="F8" s="39"/>
      <c r="G8" s="26"/>
      <c r="H8" s="26"/>
    </row>
    <row r="9" spans="1:8" x14ac:dyDescent="0.2">
      <c r="A9" s="25" t="s">
        <v>20</v>
      </c>
      <c r="B9" s="25" t="s">
        <v>4</v>
      </c>
      <c r="C9" s="57">
        <v>1</v>
      </c>
      <c r="D9" s="25"/>
      <c r="E9" s="39" t="s">
        <v>47</v>
      </c>
      <c r="F9" s="25"/>
      <c r="G9" s="26"/>
      <c r="H9" s="26"/>
    </row>
    <row r="10" spans="1:8" x14ac:dyDescent="0.2">
      <c r="A10" s="25" t="s">
        <v>16</v>
      </c>
      <c r="B10" s="25" t="s">
        <v>1</v>
      </c>
      <c r="D10" s="25"/>
      <c r="E10" s="39" t="s">
        <v>55</v>
      </c>
      <c r="F10" s="26"/>
      <c r="G10" s="26"/>
      <c r="H10" s="58" t="s">
        <v>41</v>
      </c>
    </row>
    <row r="11" spans="1:8" x14ac:dyDescent="0.2">
      <c r="A11" s="25" t="s">
        <v>21</v>
      </c>
      <c r="B11" s="25" t="s">
        <v>5</v>
      </c>
      <c r="C11" s="25"/>
      <c r="D11" s="25"/>
      <c r="E11" s="25"/>
      <c r="F11" s="26"/>
      <c r="G11" s="26"/>
      <c r="H11" s="26"/>
    </row>
    <row r="12" spans="1:8" x14ac:dyDescent="0.2">
      <c r="A12" s="25" t="s">
        <v>17</v>
      </c>
      <c r="B12" t="s">
        <v>2</v>
      </c>
      <c r="C12" s="25"/>
      <c r="D12" s="25"/>
      <c r="E12" s="25"/>
      <c r="F12" s="26"/>
      <c r="G12" s="26"/>
      <c r="H12" s="26"/>
    </row>
    <row r="13" spans="1:8" x14ac:dyDescent="0.2">
      <c r="A13" s="25" t="s">
        <v>22</v>
      </c>
      <c r="B13" s="25" t="s">
        <v>6</v>
      </c>
      <c r="C13" s="25"/>
      <c r="D13" s="25"/>
      <c r="E13" s="25"/>
      <c r="F13" s="26"/>
      <c r="G13" s="26"/>
      <c r="H13" s="26"/>
    </row>
    <row r="14" spans="1:8" x14ac:dyDescent="0.2">
      <c r="A14" s="25" t="s">
        <v>18</v>
      </c>
      <c r="B14" s="25" t="s">
        <v>3</v>
      </c>
      <c r="C14" s="25"/>
      <c r="D14" s="25"/>
      <c r="E14" s="25"/>
      <c r="F14" s="26"/>
      <c r="G14" s="26"/>
      <c r="H14" s="26"/>
    </row>
    <row r="15" spans="1:8" x14ac:dyDescent="0.2">
      <c r="A15" s="25" t="s">
        <v>19</v>
      </c>
      <c r="B15" s="25" t="s">
        <v>7</v>
      </c>
      <c r="C15" s="25"/>
      <c r="D15" s="25"/>
      <c r="E15" s="25"/>
      <c r="F15" s="26"/>
      <c r="G15" s="26"/>
      <c r="H15" s="26"/>
    </row>
    <row r="16" spans="1:8" x14ac:dyDescent="0.2">
      <c r="A16" s="25"/>
      <c r="B16" s="25"/>
      <c r="C16" s="25"/>
      <c r="D16" s="25"/>
      <c r="E16" s="25"/>
      <c r="F16" s="26"/>
      <c r="G16" s="26"/>
      <c r="H16" s="26"/>
    </row>
    <row r="17" spans="1:8" x14ac:dyDescent="0.2">
      <c r="A17" s="25"/>
      <c r="B17" s="25"/>
      <c r="C17" s="25"/>
      <c r="D17" s="25"/>
      <c r="E17" s="25"/>
      <c r="F17" s="74" t="s">
        <v>36</v>
      </c>
      <c r="G17" s="74"/>
      <c r="H17" s="26"/>
    </row>
    <row r="18" spans="1:8" s="30" customFormat="1" ht="18" customHeight="1" x14ac:dyDescent="0.2">
      <c r="A18" s="27" t="s">
        <v>32</v>
      </c>
      <c r="B18" s="27" t="s">
        <v>33</v>
      </c>
      <c r="C18" s="28" t="str">
        <f>"UTC"&amp;IF(C9&lt;0,"-","+")&amp;ABS(C9)</f>
        <v>UTC+1</v>
      </c>
      <c r="D18" s="28" t="s">
        <v>34</v>
      </c>
      <c r="E18" s="28" t="s">
        <v>35</v>
      </c>
      <c r="F18" s="28" t="s">
        <v>34</v>
      </c>
      <c r="G18" s="28" t="s">
        <v>35</v>
      </c>
      <c r="H18" s="29"/>
    </row>
    <row r="19" spans="1:8" x14ac:dyDescent="0.2">
      <c r="A19" t="s">
        <v>16</v>
      </c>
      <c r="B19" s="31">
        <v>42740.824305555558</v>
      </c>
      <c r="C19" s="31">
        <f t="shared" ref="C19:C82" si="0">B19+$C$9/24</f>
        <v>42740.865972222222</v>
      </c>
      <c r="D19" s="32">
        <f>INT(C19)</f>
        <v>42740</v>
      </c>
      <c r="E19" s="33" t="str">
        <f>INDEX($B$8:$B$14,MATCH(A19,$A$8:$A$14,0))</f>
        <v>🌓</v>
      </c>
      <c r="F19" s="32">
        <f>INT(AVERAGE(C19:C20))</f>
        <v>42744</v>
      </c>
      <c r="G19" s="33" t="str">
        <f>INDEX($B$8:$B$15,MATCH(A19,$A$8:$A$15,0)+1)</f>
        <v>🌔</v>
      </c>
      <c r="H19" s="39"/>
    </row>
    <row r="20" spans="1:8" x14ac:dyDescent="0.2">
      <c r="A20" t="s">
        <v>17</v>
      </c>
      <c r="B20" s="31">
        <v>42747.481944444444</v>
      </c>
      <c r="C20" s="31">
        <f t="shared" si="0"/>
        <v>42747.523611111108</v>
      </c>
      <c r="D20" s="32">
        <f t="shared" ref="D20:D83" si="1">INT(C20)</f>
        <v>42747</v>
      </c>
      <c r="E20" s="33" t="str">
        <f>INDEX($B$8:$B$14,MATCH(A20,$A$8:$A$14,0))</f>
        <v>🌕</v>
      </c>
      <c r="F20" s="32">
        <f t="shared" ref="F20:F83" si="2">INT(AVERAGE(C20:C21))</f>
        <v>42751</v>
      </c>
      <c r="G20" s="33" t="str">
        <f t="shared" ref="G20:G83" si="3">INDEX($B$8:$B$15,MATCH(A20,$A$8:$A$15,0)+1)</f>
        <v>🌖</v>
      </c>
    </row>
    <row r="21" spans="1:8" x14ac:dyDescent="0.2">
      <c r="A21" t="s">
        <v>18</v>
      </c>
      <c r="B21" s="31">
        <v>42754.925694444442</v>
      </c>
      <c r="C21" s="31">
        <f t="shared" si="0"/>
        <v>42754.967361111107</v>
      </c>
      <c r="D21" s="32">
        <f t="shared" si="1"/>
        <v>42754</v>
      </c>
      <c r="E21" s="33" t="str">
        <f t="shared" ref="E21:E82" si="4">INDEX($B$8:$B$14,MATCH(A21,$A$8:$A$14,0))</f>
        <v>🌗</v>
      </c>
      <c r="F21" s="32">
        <f t="shared" si="2"/>
        <v>42759</v>
      </c>
      <c r="G21" s="33" t="str">
        <f t="shared" si="3"/>
        <v>🌘</v>
      </c>
    </row>
    <row r="22" spans="1:8" x14ac:dyDescent="0.2">
      <c r="A22" s="39" t="s">
        <v>15</v>
      </c>
      <c r="B22" s="31">
        <v>42763.004861111112</v>
      </c>
      <c r="C22" s="31">
        <f t="shared" si="0"/>
        <v>42763.046527777777</v>
      </c>
      <c r="D22" s="32">
        <f t="shared" si="1"/>
        <v>42763</v>
      </c>
      <c r="E22" s="33" t="str">
        <f t="shared" si="4"/>
        <v>🌑</v>
      </c>
      <c r="F22" s="32">
        <f t="shared" si="2"/>
        <v>42766</v>
      </c>
      <c r="G22" s="33" t="str">
        <f>INDEX($B$8:$B$15,MATCH(A22,$A$8:$A$15,0)+1)</f>
        <v>🌒</v>
      </c>
    </row>
    <row r="23" spans="1:8" x14ac:dyDescent="0.2">
      <c r="A23" t="s">
        <v>16</v>
      </c>
      <c r="B23" s="31">
        <v>42770.179861111108</v>
      </c>
      <c r="C23" s="31">
        <f t="shared" si="0"/>
        <v>42770.221527777772</v>
      </c>
      <c r="D23" s="32">
        <f t="shared" si="1"/>
        <v>42770</v>
      </c>
      <c r="E23" s="33" t="str">
        <f t="shared" si="4"/>
        <v>🌓</v>
      </c>
      <c r="F23" s="32">
        <f t="shared" si="2"/>
        <v>42773</v>
      </c>
      <c r="G23" s="33" t="str">
        <f t="shared" si="3"/>
        <v>🌔</v>
      </c>
    </row>
    <row r="24" spans="1:8" x14ac:dyDescent="0.2">
      <c r="A24" t="s">
        <v>17</v>
      </c>
      <c r="B24" s="31">
        <v>42777.022916666669</v>
      </c>
      <c r="C24" s="31">
        <f t="shared" si="0"/>
        <v>42777.064583333333</v>
      </c>
      <c r="D24" s="32">
        <f t="shared" si="1"/>
        <v>42777</v>
      </c>
      <c r="E24" s="33" t="str">
        <f t="shared" si="4"/>
        <v>🌕</v>
      </c>
      <c r="F24" s="32">
        <f t="shared" si="2"/>
        <v>42780</v>
      </c>
      <c r="G24" s="33" t="str">
        <f t="shared" si="3"/>
        <v>🌖</v>
      </c>
    </row>
    <row r="25" spans="1:8" x14ac:dyDescent="0.2">
      <c r="A25" t="s">
        <v>18</v>
      </c>
      <c r="B25" s="31">
        <v>42784.814583333333</v>
      </c>
      <c r="C25" s="31">
        <f t="shared" si="0"/>
        <v>42784.856249999997</v>
      </c>
      <c r="D25" s="32">
        <f t="shared" si="1"/>
        <v>42784</v>
      </c>
      <c r="E25" s="33" t="str">
        <f t="shared" si="4"/>
        <v>🌗</v>
      </c>
      <c r="F25" s="32">
        <f t="shared" si="2"/>
        <v>42788</v>
      </c>
      <c r="G25" s="33" t="str">
        <f t="shared" si="3"/>
        <v>🌘</v>
      </c>
    </row>
    <row r="26" spans="1:8" x14ac:dyDescent="0.2">
      <c r="A26" s="39" t="s">
        <v>15</v>
      </c>
      <c r="B26" s="31">
        <v>42792.623611111114</v>
      </c>
      <c r="C26" s="31">
        <f t="shared" si="0"/>
        <v>42792.665277777778</v>
      </c>
      <c r="D26" s="32">
        <f t="shared" si="1"/>
        <v>42792</v>
      </c>
      <c r="E26" s="33" t="str">
        <f t="shared" si="4"/>
        <v>🌑</v>
      </c>
      <c r="F26" s="32">
        <f t="shared" si="2"/>
        <v>42796</v>
      </c>
      <c r="G26" s="33" t="str">
        <f t="shared" si="3"/>
        <v>🌒</v>
      </c>
    </row>
    <row r="27" spans="1:8" x14ac:dyDescent="0.2">
      <c r="A27" t="s">
        <v>16</v>
      </c>
      <c r="B27" s="31">
        <v>42799.480555555558</v>
      </c>
      <c r="C27" s="31">
        <f t="shared" si="0"/>
        <v>42799.522222222222</v>
      </c>
      <c r="D27" s="32">
        <f t="shared" si="1"/>
        <v>42799</v>
      </c>
      <c r="E27" s="33" t="str">
        <f t="shared" si="4"/>
        <v>🌓</v>
      </c>
      <c r="F27" s="32">
        <f t="shared" si="2"/>
        <v>42803</v>
      </c>
      <c r="G27" s="33" t="str">
        <f t="shared" si="3"/>
        <v>🌔</v>
      </c>
    </row>
    <row r="28" spans="1:8" x14ac:dyDescent="0.2">
      <c r="A28" t="s">
        <v>17</v>
      </c>
      <c r="B28" s="31">
        <v>42806.620833333334</v>
      </c>
      <c r="C28" s="31">
        <f t="shared" si="0"/>
        <v>42806.662499999999</v>
      </c>
      <c r="D28" s="32">
        <f t="shared" si="1"/>
        <v>42806</v>
      </c>
      <c r="E28" s="33" t="str">
        <f t="shared" si="4"/>
        <v>🌕</v>
      </c>
      <c r="F28" s="32">
        <f t="shared" si="2"/>
        <v>42810</v>
      </c>
      <c r="G28" s="33" t="str">
        <f t="shared" si="3"/>
        <v>🌖</v>
      </c>
    </row>
    <row r="29" spans="1:8" x14ac:dyDescent="0.2">
      <c r="A29" t="s">
        <v>18</v>
      </c>
      <c r="B29" s="31">
        <v>42814.665277777778</v>
      </c>
      <c r="C29" s="31">
        <f t="shared" si="0"/>
        <v>42814.706944444442</v>
      </c>
      <c r="D29" s="32">
        <f t="shared" si="1"/>
        <v>42814</v>
      </c>
      <c r="E29" s="33" t="str">
        <f t="shared" si="4"/>
        <v>🌗</v>
      </c>
      <c r="F29" s="32">
        <f t="shared" si="2"/>
        <v>42818</v>
      </c>
      <c r="G29" s="33" t="str">
        <f t="shared" si="3"/>
        <v>🌘</v>
      </c>
    </row>
    <row r="30" spans="1:8" x14ac:dyDescent="0.2">
      <c r="A30" t="s">
        <v>15</v>
      </c>
      <c r="B30" s="31">
        <v>42822.122916666667</v>
      </c>
      <c r="C30" s="31">
        <f t="shared" si="0"/>
        <v>42822.164583333331</v>
      </c>
      <c r="D30" s="32">
        <f t="shared" si="1"/>
        <v>42822</v>
      </c>
      <c r="E30" s="33" t="str">
        <f t="shared" si="4"/>
        <v>🌑</v>
      </c>
      <c r="F30" s="32">
        <f t="shared" si="2"/>
        <v>42825</v>
      </c>
      <c r="G30" s="33" t="str">
        <f t="shared" si="3"/>
        <v>🌒</v>
      </c>
    </row>
    <row r="31" spans="1:8" x14ac:dyDescent="0.2">
      <c r="A31" t="s">
        <v>16</v>
      </c>
      <c r="B31" s="31">
        <v>42828.777083333334</v>
      </c>
      <c r="C31" s="31">
        <f t="shared" si="0"/>
        <v>42828.818749999999</v>
      </c>
      <c r="D31" s="32">
        <f t="shared" si="1"/>
        <v>42828</v>
      </c>
      <c r="E31" s="33" t="str">
        <f t="shared" si="4"/>
        <v>🌓</v>
      </c>
      <c r="F31" s="32">
        <f t="shared" si="2"/>
        <v>42832</v>
      </c>
      <c r="G31" s="33" t="str">
        <f t="shared" si="3"/>
        <v>🌔</v>
      </c>
    </row>
    <row r="32" spans="1:8" x14ac:dyDescent="0.2">
      <c r="A32" t="s">
        <v>17</v>
      </c>
      <c r="B32" s="31">
        <v>42836.255555555559</v>
      </c>
      <c r="C32" s="31">
        <f t="shared" si="0"/>
        <v>42836.297222222223</v>
      </c>
      <c r="D32" s="32">
        <f t="shared" si="1"/>
        <v>42836</v>
      </c>
      <c r="E32" s="33" t="str">
        <f t="shared" si="4"/>
        <v>🌕</v>
      </c>
      <c r="F32" s="32">
        <f t="shared" si="2"/>
        <v>42840</v>
      </c>
      <c r="G32" s="33" t="str">
        <f t="shared" si="3"/>
        <v>🌖</v>
      </c>
    </row>
    <row r="33" spans="1:7" x14ac:dyDescent="0.2">
      <c r="A33" t="s">
        <v>18</v>
      </c>
      <c r="B33" s="31">
        <v>42844.414583333331</v>
      </c>
      <c r="C33" s="31">
        <f t="shared" si="0"/>
        <v>42844.456249999996</v>
      </c>
      <c r="D33" s="32">
        <f t="shared" si="1"/>
        <v>42844</v>
      </c>
      <c r="E33" s="33" t="str">
        <f t="shared" si="4"/>
        <v>🌗</v>
      </c>
      <c r="F33" s="32">
        <f t="shared" si="2"/>
        <v>42848</v>
      </c>
      <c r="G33" s="33" t="str">
        <f t="shared" si="3"/>
        <v>🌘</v>
      </c>
    </row>
    <row r="34" spans="1:7" x14ac:dyDescent="0.2">
      <c r="A34" t="s">
        <v>15</v>
      </c>
      <c r="B34" s="31">
        <v>42851.511111111111</v>
      </c>
      <c r="C34" s="31">
        <f t="shared" si="0"/>
        <v>42851.552777777775</v>
      </c>
      <c r="D34" s="32">
        <f t="shared" si="1"/>
        <v>42851</v>
      </c>
      <c r="E34" s="33" t="str">
        <f t="shared" si="4"/>
        <v>🌑</v>
      </c>
      <c r="F34" s="32">
        <f t="shared" si="2"/>
        <v>42854</v>
      </c>
      <c r="G34" s="33" t="str">
        <f t="shared" si="3"/>
        <v>🌒</v>
      </c>
    </row>
    <row r="35" spans="1:7" x14ac:dyDescent="0.2">
      <c r="A35" t="s">
        <v>16</v>
      </c>
      <c r="B35" s="31">
        <v>42858.115972222222</v>
      </c>
      <c r="C35" s="31">
        <f t="shared" si="0"/>
        <v>42858.157638888886</v>
      </c>
      <c r="D35" s="32">
        <f t="shared" si="1"/>
        <v>42858</v>
      </c>
      <c r="E35" s="33" t="str">
        <f t="shared" si="4"/>
        <v>🌓</v>
      </c>
      <c r="F35" s="32">
        <f t="shared" si="2"/>
        <v>42862</v>
      </c>
      <c r="G35" s="33" t="str">
        <f t="shared" si="3"/>
        <v>🌔</v>
      </c>
    </row>
    <row r="36" spans="1:7" x14ac:dyDescent="0.2">
      <c r="A36" t="s">
        <v>17</v>
      </c>
      <c r="B36" s="31">
        <v>42865.904166666667</v>
      </c>
      <c r="C36" s="31">
        <f t="shared" si="0"/>
        <v>42865.945833333331</v>
      </c>
      <c r="D36" s="32">
        <f t="shared" si="1"/>
        <v>42865</v>
      </c>
      <c r="E36" s="33" t="str">
        <f t="shared" si="4"/>
        <v>🌕</v>
      </c>
      <c r="F36" s="32">
        <f t="shared" si="2"/>
        <v>42870</v>
      </c>
      <c r="G36" s="33" t="str">
        <f t="shared" si="3"/>
        <v>🌖</v>
      </c>
    </row>
    <row r="37" spans="1:7" x14ac:dyDescent="0.2">
      <c r="A37" t="s">
        <v>18</v>
      </c>
      <c r="B37" s="31">
        <v>42874.022916666669</v>
      </c>
      <c r="C37" s="31">
        <f t="shared" si="0"/>
        <v>42874.064583333333</v>
      </c>
      <c r="D37" s="32">
        <f t="shared" si="1"/>
        <v>42874</v>
      </c>
      <c r="E37" s="33" t="str">
        <f t="shared" si="4"/>
        <v>🌗</v>
      </c>
      <c r="F37" s="32">
        <f t="shared" si="2"/>
        <v>42877</v>
      </c>
      <c r="G37" s="33" t="str">
        <f t="shared" si="3"/>
        <v>🌘</v>
      </c>
    </row>
    <row r="38" spans="1:7" x14ac:dyDescent="0.2">
      <c r="A38" t="s">
        <v>15</v>
      </c>
      <c r="B38" s="31">
        <v>42880.822222222225</v>
      </c>
      <c r="C38" s="31">
        <f t="shared" si="0"/>
        <v>42880.863888888889</v>
      </c>
      <c r="D38" s="32">
        <f t="shared" si="1"/>
        <v>42880</v>
      </c>
      <c r="E38" s="33" t="str">
        <f t="shared" si="4"/>
        <v>🌑</v>
      </c>
      <c r="F38" s="32">
        <f t="shared" si="2"/>
        <v>42884</v>
      </c>
      <c r="G38" s="33" t="str">
        <f t="shared" si="3"/>
        <v>🌒</v>
      </c>
    </row>
    <row r="39" spans="1:7" x14ac:dyDescent="0.2">
      <c r="A39" t="s">
        <v>16</v>
      </c>
      <c r="B39" s="31">
        <v>42887.529166666667</v>
      </c>
      <c r="C39" s="31">
        <f t="shared" si="0"/>
        <v>42887.570833333331</v>
      </c>
      <c r="D39" s="32">
        <f t="shared" si="1"/>
        <v>42887</v>
      </c>
      <c r="E39" s="33" t="str">
        <f t="shared" si="4"/>
        <v>🌓</v>
      </c>
      <c r="F39" s="32">
        <f t="shared" si="2"/>
        <v>42891</v>
      </c>
      <c r="G39" s="33" t="str">
        <f t="shared" si="3"/>
        <v>🌔</v>
      </c>
    </row>
    <row r="40" spans="1:7" x14ac:dyDescent="0.2">
      <c r="A40" t="s">
        <v>17</v>
      </c>
      <c r="B40" s="31">
        <v>42895.548611111109</v>
      </c>
      <c r="C40" s="31">
        <f t="shared" si="0"/>
        <v>42895.590277777774</v>
      </c>
      <c r="D40" s="32">
        <f t="shared" si="1"/>
        <v>42895</v>
      </c>
      <c r="E40" s="33" t="str">
        <f t="shared" si="4"/>
        <v>🌕</v>
      </c>
      <c r="F40" s="32">
        <f t="shared" si="2"/>
        <v>42899</v>
      </c>
      <c r="G40" s="33" t="str">
        <f t="shared" si="3"/>
        <v>🌖</v>
      </c>
    </row>
    <row r="41" spans="1:7" x14ac:dyDescent="0.2">
      <c r="A41" t="s">
        <v>18</v>
      </c>
      <c r="B41" s="31">
        <v>42903.481249999997</v>
      </c>
      <c r="C41" s="31">
        <f t="shared" si="0"/>
        <v>42903.522916666661</v>
      </c>
      <c r="D41" s="32">
        <f t="shared" si="1"/>
        <v>42903</v>
      </c>
      <c r="E41" s="33" t="str">
        <f t="shared" si="4"/>
        <v>🌗</v>
      </c>
      <c r="F41" s="32">
        <f t="shared" si="2"/>
        <v>42906</v>
      </c>
      <c r="G41" s="33" t="str">
        <f t="shared" si="3"/>
        <v>🌘</v>
      </c>
    </row>
    <row r="42" spans="1:7" x14ac:dyDescent="0.2">
      <c r="A42" t="s">
        <v>15</v>
      </c>
      <c r="B42" s="31">
        <v>42910.104861111111</v>
      </c>
      <c r="C42" s="31">
        <f t="shared" si="0"/>
        <v>42910.146527777775</v>
      </c>
      <c r="D42" s="32">
        <f t="shared" si="1"/>
        <v>42910</v>
      </c>
      <c r="E42" s="33" t="str">
        <f t="shared" si="4"/>
        <v>🌑</v>
      </c>
      <c r="F42" s="32">
        <f t="shared" si="2"/>
        <v>42913</v>
      </c>
      <c r="G42" s="33" t="str">
        <f t="shared" si="3"/>
        <v>🌒</v>
      </c>
    </row>
    <row r="43" spans="1:7" x14ac:dyDescent="0.2">
      <c r="A43" t="s">
        <v>16</v>
      </c>
      <c r="B43" s="31">
        <v>42917.035416666666</v>
      </c>
      <c r="C43" s="31">
        <f t="shared" si="0"/>
        <v>42917.07708333333</v>
      </c>
      <c r="D43" s="32">
        <f t="shared" si="1"/>
        <v>42917</v>
      </c>
      <c r="E43" s="33" t="str">
        <f t="shared" si="4"/>
        <v>🌓</v>
      </c>
      <c r="F43" s="32">
        <f t="shared" si="2"/>
        <v>42921</v>
      </c>
      <c r="G43" s="33" t="str">
        <f t="shared" si="3"/>
        <v>🌔</v>
      </c>
    </row>
    <row r="44" spans="1:7" x14ac:dyDescent="0.2">
      <c r="A44" t="s">
        <v>17</v>
      </c>
      <c r="B44" s="31">
        <v>42925.171527777777</v>
      </c>
      <c r="C44" s="31">
        <f t="shared" si="0"/>
        <v>42925.213194444441</v>
      </c>
      <c r="D44" s="32">
        <f t="shared" si="1"/>
        <v>42925</v>
      </c>
      <c r="E44" s="33" t="str">
        <f t="shared" si="4"/>
        <v>🌕</v>
      </c>
      <c r="F44" s="32">
        <f t="shared" si="2"/>
        <v>42929</v>
      </c>
      <c r="G44" s="33" t="str">
        <f t="shared" si="3"/>
        <v>🌖</v>
      </c>
    </row>
    <row r="45" spans="1:7" x14ac:dyDescent="0.2">
      <c r="A45" t="s">
        <v>18</v>
      </c>
      <c r="B45" s="31">
        <v>42932.80972222222</v>
      </c>
      <c r="C45" s="31">
        <f t="shared" si="0"/>
        <v>42932.851388888885</v>
      </c>
      <c r="D45" s="32">
        <f t="shared" si="1"/>
        <v>42932</v>
      </c>
      <c r="E45" s="33" t="str">
        <f t="shared" si="4"/>
        <v>🌗</v>
      </c>
      <c r="F45" s="32">
        <f t="shared" si="2"/>
        <v>42936</v>
      </c>
      <c r="G45" s="33" t="str">
        <f t="shared" si="3"/>
        <v>🌘</v>
      </c>
    </row>
    <row r="46" spans="1:7" x14ac:dyDescent="0.2">
      <c r="A46" t="s">
        <v>15</v>
      </c>
      <c r="B46" s="31">
        <v>42939.406944444447</v>
      </c>
      <c r="C46" s="31">
        <f t="shared" si="0"/>
        <v>42939.448611111111</v>
      </c>
      <c r="D46" s="32">
        <f t="shared" si="1"/>
        <v>42939</v>
      </c>
      <c r="E46" s="33" t="str">
        <f t="shared" si="4"/>
        <v>🌑</v>
      </c>
      <c r="F46" s="32">
        <f t="shared" si="2"/>
        <v>42943</v>
      </c>
      <c r="G46" s="33" t="str">
        <f t="shared" si="3"/>
        <v>🌒</v>
      </c>
    </row>
    <row r="47" spans="1:7" x14ac:dyDescent="0.2">
      <c r="A47" t="s">
        <v>16</v>
      </c>
      <c r="B47" s="31">
        <v>42946.640972222223</v>
      </c>
      <c r="C47" s="31">
        <f t="shared" si="0"/>
        <v>42946.682638888888</v>
      </c>
      <c r="D47" s="32">
        <f t="shared" si="1"/>
        <v>42946</v>
      </c>
      <c r="E47" s="33" t="str">
        <f t="shared" si="4"/>
        <v>🌓</v>
      </c>
      <c r="F47" s="32">
        <f t="shared" si="2"/>
        <v>42950</v>
      </c>
      <c r="G47" s="33" t="str">
        <f t="shared" si="3"/>
        <v>🌔</v>
      </c>
    </row>
    <row r="48" spans="1:7" x14ac:dyDescent="0.2">
      <c r="A48" t="s">
        <v>17</v>
      </c>
      <c r="B48" s="31">
        <v>42954.757638888892</v>
      </c>
      <c r="C48" s="31">
        <f t="shared" si="0"/>
        <v>42954.799305555556</v>
      </c>
      <c r="D48" s="32">
        <f t="shared" si="1"/>
        <v>42954</v>
      </c>
      <c r="E48" s="33" t="str">
        <f t="shared" si="4"/>
        <v>🌕</v>
      </c>
      <c r="F48" s="32">
        <f t="shared" si="2"/>
        <v>42958</v>
      </c>
      <c r="G48" s="33" t="str">
        <f t="shared" si="3"/>
        <v>🌖</v>
      </c>
    </row>
    <row r="49" spans="1:7" x14ac:dyDescent="0.2">
      <c r="A49" t="s">
        <v>18</v>
      </c>
      <c r="B49" s="31">
        <v>42962.052083333336</v>
      </c>
      <c r="C49" s="31">
        <f t="shared" si="0"/>
        <v>42962.09375</v>
      </c>
      <c r="D49" s="32">
        <f t="shared" si="1"/>
        <v>42962</v>
      </c>
      <c r="E49" s="33" t="str">
        <f t="shared" si="4"/>
        <v>🌗</v>
      </c>
      <c r="F49" s="32">
        <f t="shared" si="2"/>
        <v>42965</v>
      </c>
      <c r="G49" s="33" t="str">
        <f t="shared" si="3"/>
        <v>🌘</v>
      </c>
    </row>
    <row r="50" spans="1:7" x14ac:dyDescent="0.2">
      <c r="A50" t="s">
        <v>15</v>
      </c>
      <c r="B50" s="31">
        <v>42968.770833333336</v>
      </c>
      <c r="C50" s="31">
        <f t="shared" si="0"/>
        <v>42968.8125</v>
      </c>
      <c r="D50" s="32">
        <f t="shared" si="1"/>
        <v>42968</v>
      </c>
      <c r="E50" s="33" t="str">
        <f t="shared" si="4"/>
        <v>🌑</v>
      </c>
      <c r="F50" s="32">
        <f t="shared" si="2"/>
        <v>42972</v>
      </c>
      <c r="G50" s="33" t="str">
        <f t="shared" si="3"/>
        <v>🌒</v>
      </c>
    </row>
    <row r="51" spans="1:7" x14ac:dyDescent="0.2">
      <c r="A51" t="s">
        <v>16</v>
      </c>
      <c r="B51" s="31">
        <v>42976.342361111114</v>
      </c>
      <c r="C51" s="31">
        <f t="shared" si="0"/>
        <v>42976.384027777778</v>
      </c>
      <c r="D51" s="32">
        <f t="shared" si="1"/>
        <v>42976</v>
      </c>
      <c r="E51" s="33" t="str">
        <f t="shared" si="4"/>
        <v>🌓</v>
      </c>
      <c r="F51" s="32">
        <f t="shared" si="2"/>
        <v>42980</v>
      </c>
      <c r="G51" s="33" t="str">
        <f t="shared" si="3"/>
        <v>🌔</v>
      </c>
    </row>
    <row r="52" spans="1:7" x14ac:dyDescent="0.2">
      <c r="A52" t="s">
        <v>17</v>
      </c>
      <c r="B52" s="31">
        <v>42984.293749999997</v>
      </c>
      <c r="C52" s="31">
        <f t="shared" si="0"/>
        <v>42984.335416666661</v>
      </c>
      <c r="D52" s="32">
        <f t="shared" si="1"/>
        <v>42984</v>
      </c>
      <c r="E52" s="33" t="str">
        <f t="shared" si="4"/>
        <v>🌕</v>
      </c>
      <c r="F52" s="32">
        <f t="shared" si="2"/>
        <v>42987</v>
      </c>
      <c r="G52" s="33" t="str">
        <f t="shared" si="3"/>
        <v>🌖</v>
      </c>
    </row>
    <row r="53" spans="1:7" x14ac:dyDescent="0.2">
      <c r="A53" t="s">
        <v>18</v>
      </c>
      <c r="B53" s="31">
        <v>42991.267361111109</v>
      </c>
      <c r="C53" s="31">
        <f t="shared" si="0"/>
        <v>42991.309027777774</v>
      </c>
      <c r="D53" s="32">
        <f t="shared" si="1"/>
        <v>42991</v>
      </c>
      <c r="E53" s="33" t="str">
        <f t="shared" si="4"/>
        <v>🌗</v>
      </c>
      <c r="F53" s="32">
        <f t="shared" si="2"/>
        <v>42994</v>
      </c>
      <c r="G53" s="33" t="str">
        <f t="shared" si="3"/>
        <v>🌘</v>
      </c>
    </row>
    <row r="54" spans="1:7" x14ac:dyDescent="0.2">
      <c r="A54" t="s">
        <v>15</v>
      </c>
      <c r="B54" s="31">
        <v>42998.229166666664</v>
      </c>
      <c r="C54" s="31">
        <f t="shared" si="0"/>
        <v>42998.270833333328</v>
      </c>
      <c r="D54" s="32">
        <f t="shared" si="1"/>
        <v>42998</v>
      </c>
      <c r="E54" s="33" t="str">
        <f t="shared" si="4"/>
        <v>🌑</v>
      </c>
      <c r="F54" s="32">
        <f t="shared" si="2"/>
        <v>43002</v>
      </c>
      <c r="G54" s="33" t="str">
        <f t="shared" si="3"/>
        <v>🌒</v>
      </c>
    </row>
    <row r="55" spans="1:7" x14ac:dyDescent="0.2">
      <c r="A55" t="s">
        <v>16</v>
      </c>
      <c r="B55" s="31">
        <v>43006.120138888888</v>
      </c>
      <c r="C55" s="31">
        <f t="shared" si="0"/>
        <v>43006.161805555552</v>
      </c>
      <c r="D55" s="32">
        <f t="shared" si="1"/>
        <v>43006</v>
      </c>
      <c r="E55" s="33" t="str">
        <f t="shared" si="4"/>
        <v>🌓</v>
      </c>
      <c r="F55" s="32">
        <f t="shared" si="2"/>
        <v>43009</v>
      </c>
      <c r="G55" s="33" t="str">
        <f t="shared" si="3"/>
        <v>🌔</v>
      </c>
    </row>
    <row r="56" spans="1:7" x14ac:dyDescent="0.2">
      <c r="A56" t="s">
        <v>17</v>
      </c>
      <c r="B56" s="31">
        <v>43013.777777777781</v>
      </c>
      <c r="C56" s="31">
        <f t="shared" si="0"/>
        <v>43013.819444444445</v>
      </c>
      <c r="D56" s="32">
        <f t="shared" si="1"/>
        <v>43013</v>
      </c>
      <c r="E56" s="33" t="str">
        <f t="shared" si="4"/>
        <v>🌕</v>
      </c>
      <c r="F56" s="32">
        <f t="shared" si="2"/>
        <v>43017</v>
      </c>
      <c r="G56" s="33" t="str">
        <f t="shared" si="3"/>
        <v>🌖</v>
      </c>
    </row>
    <row r="57" spans="1:7" x14ac:dyDescent="0.2">
      <c r="A57" t="s">
        <v>18</v>
      </c>
      <c r="B57" s="31">
        <v>43020.517361111109</v>
      </c>
      <c r="C57" s="31">
        <f t="shared" si="0"/>
        <v>43020.559027777774</v>
      </c>
      <c r="D57" s="32">
        <f t="shared" si="1"/>
        <v>43020</v>
      </c>
      <c r="E57" s="33" t="str">
        <f t="shared" si="4"/>
        <v>🌗</v>
      </c>
      <c r="F57" s="32">
        <f t="shared" si="2"/>
        <v>43024</v>
      </c>
      <c r="G57" s="33" t="str">
        <f t="shared" si="3"/>
        <v>🌘</v>
      </c>
    </row>
    <row r="58" spans="1:7" x14ac:dyDescent="0.2">
      <c r="A58" t="s">
        <v>15</v>
      </c>
      <c r="B58" s="31">
        <v>43027.8</v>
      </c>
      <c r="C58" s="31">
        <f t="shared" si="0"/>
        <v>43027.841666666667</v>
      </c>
      <c r="D58" s="32">
        <f t="shared" si="1"/>
        <v>43027</v>
      </c>
      <c r="E58" s="33" t="str">
        <f t="shared" si="4"/>
        <v>🌑</v>
      </c>
      <c r="F58" s="32">
        <f t="shared" si="2"/>
        <v>43031</v>
      </c>
      <c r="G58" s="33" t="str">
        <f t="shared" si="3"/>
        <v>🌒</v>
      </c>
    </row>
    <row r="59" spans="1:7" x14ac:dyDescent="0.2">
      <c r="A59" t="s">
        <v>16</v>
      </c>
      <c r="B59" s="31">
        <v>43035.931944444441</v>
      </c>
      <c r="C59" s="31">
        <f t="shared" si="0"/>
        <v>43035.973611111105</v>
      </c>
      <c r="D59" s="32">
        <f t="shared" si="1"/>
        <v>43035</v>
      </c>
      <c r="E59" s="33" t="str">
        <f t="shared" si="4"/>
        <v>🌓</v>
      </c>
      <c r="F59" s="32">
        <f t="shared" si="2"/>
        <v>43039</v>
      </c>
      <c r="G59" s="33" t="str">
        <f t="shared" si="3"/>
        <v>🌔</v>
      </c>
    </row>
    <row r="60" spans="1:7" x14ac:dyDescent="0.2">
      <c r="A60" t="s">
        <v>17</v>
      </c>
      <c r="B60" s="31">
        <v>43043.224305555559</v>
      </c>
      <c r="C60" s="31">
        <f t="shared" si="0"/>
        <v>43043.265972222223</v>
      </c>
      <c r="D60" s="32">
        <f t="shared" si="1"/>
        <v>43043</v>
      </c>
      <c r="E60" s="33" t="str">
        <f t="shared" si="4"/>
        <v>🌕</v>
      </c>
      <c r="F60" s="32">
        <f t="shared" si="2"/>
        <v>43046</v>
      </c>
      <c r="G60" s="33" t="str">
        <f t="shared" si="3"/>
        <v>🌖</v>
      </c>
    </row>
    <row r="61" spans="1:7" x14ac:dyDescent="0.2">
      <c r="A61" t="s">
        <v>18</v>
      </c>
      <c r="B61" s="31">
        <v>43049.85833333333</v>
      </c>
      <c r="C61" s="31">
        <f t="shared" si="0"/>
        <v>43049.899999999994</v>
      </c>
      <c r="D61" s="32">
        <f t="shared" si="1"/>
        <v>43049</v>
      </c>
      <c r="E61" s="33" t="str">
        <f t="shared" si="4"/>
        <v>🌗</v>
      </c>
      <c r="F61" s="32">
        <f t="shared" si="2"/>
        <v>43053</v>
      </c>
      <c r="G61" s="33" t="str">
        <f t="shared" si="3"/>
        <v>🌘</v>
      </c>
    </row>
    <row r="62" spans="1:7" x14ac:dyDescent="0.2">
      <c r="A62" t="s">
        <v>15</v>
      </c>
      <c r="B62" s="31">
        <v>43057.487500000003</v>
      </c>
      <c r="C62" s="31">
        <f t="shared" si="0"/>
        <v>43057.529166666667</v>
      </c>
      <c r="D62" s="32">
        <f t="shared" si="1"/>
        <v>43057</v>
      </c>
      <c r="E62" s="33" t="str">
        <f t="shared" si="4"/>
        <v>🌑</v>
      </c>
      <c r="F62" s="32">
        <f t="shared" si="2"/>
        <v>43061</v>
      </c>
      <c r="G62" s="33" t="str">
        <f t="shared" si="3"/>
        <v>🌒</v>
      </c>
    </row>
    <row r="63" spans="1:7" x14ac:dyDescent="0.2">
      <c r="A63" t="s">
        <v>16</v>
      </c>
      <c r="B63" s="31">
        <v>43065.710416666669</v>
      </c>
      <c r="C63" s="31">
        <f t="shared" si="0"/>
        <v>43065.752083333333</v>
      </c>
      <c r="D63" s="32">
        <f t="shared" si="1"/>
        <v>43065</v>
      </c>
      <c r="E63" s="33" t="str">
        <f t="shared" si="4"/>
        <v>🌓</v>
      </c>
      <c r="F63" s="32">
        <f t="shared" si="2"/>
        <v>43069</v>
      </c>
      <c r="G63" s="33" t="str">
        <f t="shared" si="3"/>
        <v>🌔</v>
      </c>
    </row>
    <row r="64" spans="1:7" x14ac:dyDescent="0.2">
      <c r="A64" t="s">
        <v>17</v>
      </c>
      <c r="B64" s="31">
        <v>43072.657638888886</v>
      </c>
      <c r="C64" s="31">
        <f t="shared" si="0"/>
        <v>43072.69930555555</v>
      </c>
      <c r="D64" s="32">
        <f t="shared" si="1"/>
        <v>43072</v>
      </c>
      <c r="E64" s="33" t="str">
        <f t="shared" si="4"/>
        <v>🌕</v>
      </c>
      <c r="F64" s="32">
        <f t="shared" si="2"/>
        <v>43076</v>
      </c>
      <c r="G64" s="33" t="str">
        <f t="shared" si="3"/>
        <v>🌖</v>
      </c>
    </row>
    <row r="65" spans="1:7" x14ac:dyDescent="0.2">
      <c r="A65" t="s">
        <v>18</v>
      </c>
      <c r="B65" s="31">
        <v>43079.32708333333</v>
      </c>
      <c r="C65" s="31">
        <f t="shared" si="0"/>
        <v>43079.368749999994</v>
      </c>
      <c r="D65" s="32">
        <f t="shared" si="1"/>
        <v>43079</v>
      </c>
      <c r="E65" s="33" t="str">
        <f t="shared" si="4"/>
        <v>🌗</v>
      </c>
      <c r="F65" s="32">
        <f t="shared" si="2"/>
        <v>43083</v>
      </c>
      <c r="G65" s="33" t="str">
        <f t="shared" si="3"/>
        <v>🌘</v>
      </c>
    </row>
    <row r="66" spans="1:7" x14ac:dyDescent="0.2">
      <c r="A66" t="s">
        <v>15</v>
      </c>
      <c r="B66" s="31">
        <v>43087.270833333336</v>
      </c>
      <c r="C66" s="31">
        <f t="shared" si="0"/>
        <v>43087.3125</v>
      </c>
      <c r="D66" s="32">
        <f t="shared" si="1"/>
        <v>43087</v>
      </c>
      <c r="E66" s="33" t="str">
        <f t="shared" si="4"/>
        <v>🌑</v>
      </c>
      <c r="F66" s="32">
        <f t="shared" si="2"/>
        <v>43091</v>
      </c>
      <c r="G66" s="33" t="str">
        <f t="shared" si="3"/>
        <v>🌒</v>
      </c>
    </row>
    <row r="67" spans="1:7" x14ac:dyDescent="0.2">
      <c r="A67" t="s">
        <v>16</v>
      </c>
      <c r="B67" s="31">
        <v>43095.388888888891</v>
      </c>
      <c r="C67" s="31">
        <f t="shared" si="0"/>
        <v>43095.430555555555</v>
      </c>
      <c r="D67" s="32">
        <f t="shared" si="1"/>
        <v>43095</v>
      </c>
      <c r="E67" s="33" t="str">
        <f t="shared" si="4"/>
        <v>🌓</v>
      </c>
      <c r="F67" s="32">
        <f t="shared" si="2"/>
        <v>43098</v>
      </c>
      <c r="G67" s="33" t="str">
        <f t="shared" si="3"/>
        <v>🌔</v>
      </c>
    </row>
    <row r="68" spans="1:7" x14ac:dyDescent="0.2">
      <c r="A68" t="s">
        <v>17</v>
      </c>
      <c r="B68" s="31">
        <v>43102.1</v>
      </c>
      <c r="C68" s="31">
        <f t="shared" si="0"/>
        <v>43102.141666666663</v>
      </c>
      <c r="D68" s="32">
        <f t="shared" si="1"/>
        <v>43102</v>
      </c>
      <c r="E68" s="33" t="str">
        <f t="shared" si="4"/>
        <v>🌕</v>
      </c>
      <c r="F68" s="32">
        <f t="shared" si="2"/>
        <v>43105</v>
      </c>
      <c r="G68" s="33" t="str">
        <f t="shared" si="3"/>
        <v>🌖</v>
      </c>
    </row>
    <row r="69" spans="1:7" x14ac:dyDescent="0.2">
      <c r="A69" t="s">
        <v>18</v>
      </c>
      <c r="B69" s="31">
        <v>43108.934027777781</v>
      </c>
      <c r="C69" s="31">
        <f t="shared" si="0"/>
        <v>43108.975694444445</v>
      </c>
      <c r="D69" s="32">
        <f t="shared" si="1"/>
        <v>43108</v>
      </c>
      <c r="E69" s="33" t="str">
        <f t="shared" si="4"/>
        <v>🌗</v>
      </c>
      <c r="F69" s="32">
        <f t="shared" si="2"/>
        <v>43113</v>
      </c>
      <c r="G69" s="33" t="str">
        <f t="shared" si="3"/>
        <v>🌘</v>
      </c>
    </row>
    <row r="70" spans="1:7" x14ac:dyDescent="0.2">
      <c r="A70" t="s">
        <v>15</v>
      </c>
      <c r="B70" s="31">
        <v>43117.095138888886</v>
      </c>
      <c r="C70" s="31">
        <f t="shared" si="0"/>
        <v>43117.13680555555</v>
      </c>
      <c r="D70" s="32">
        <f t="shared" si="1"/>
        <v>43117</v>
      </c>
      <c r="E70" s="33" t="str">
        <f t="shared" si="4"/>
        <v>🌑</v>
      </c>
      <c r="F70" s="32">
        <f t="shared" si="2"/>
        <v>43121</v>
      </c>
      <c r="G70" s="33" t="str">
        <f t="shared" si="3"/>
        <v>🌒</v>
      </c>
    </row>
    <row r="71" spans="1:7" x14ac:dyDescent="0.2">
      <c r="A71" t="s">
        <v>16</v>
      </c>
      <c r="B71" s="31">
        <v>43124.930555555555</v>
      </c>
      <c r="C71" s="31">
        <f t="shared" si="0"/>
        <v>43124.972222222219</v>
      </c>
      <c r="D71" s="32">
        <f t="shared" si="1"/>
        <v>43124</v>
      </c>
      <c r="E71" s="33" t="str">
        <f t="shared" si="4"/>
        <v>🌓</v>
      </c>
      <c r="F71" s="32">
        <f t="shared" si="2"/>
        <v>43128</v>
      </c>
      <c r="G71" s="33" t="str">
        <f t="shared" si="3"/>
        <v>🌔</v>
      </c>
    </row>
    <row r="72" spans="1:7" x14ac:dyDescent="0.2">
      <c r="A72" t="s">
        <v>17</v>
      </c>
      <c r="B72" s="31">
        <v>43131.560416666667</v>
      </c>
      <c r="C72" s="31">
        <f t="shared" si="0"/>
        <v>43131.602083333331</v>
      </c>
      <c r="D72" s="32">
        <f t="shared" si="1"/>
        <v>43131</v>
      </c>
      <c r="E72" s="33" t="str">
        <f t="shared" si="4"/>
        <v>🌕</v>
      </c>
      <c r="F72" s="32">
        <f t="shared" si="2"/>
        <v>43135</v>
      </c>
      <c r="G72" s="33" t="str">
        <f t="shared" si="3"/>
        <v>🌖</v>
      </c>
    </row>
    <row r="73" spans="1:7" x14ac:dyDescent="0.2">
      <c r="A73" t="s">
        <v>18</v>
      </c>
      <c r="B73" s="31">
        <v>43138.662499999999</v>
      </c>
      <c r="C73" s="31">
        <f t="shared" si="0"/>
        <v>43138.704166666663</v>
      </c>
      <c r="D73" s="32">
        <f t="shared" si="1"/>
        <v>43138</v>
      </c>
      <c r="E73" s="33" t="str">
        <f t="shared" si="4"/>
        <v>🌗</v>
      </c>
      <c r="F73" s="32">
        <f t="shared" si="2"/>
        <v>43142</v>
      </c>
      <c r="G73" s="33" t="str">
        <f t="shared" si="3"/>
        <v>🌘</v>
      </c>
    </row>
    <row r="74" spans="1:7" x14ac:dyDescent="0.2">
      <c r="A74" t="s">
        <v>15</v>
      </c>
      <c r="B74" s="31">
        <v>43146.878472222219</v>
      </c>
      <c r="C74" s="31">
        <f t="shared" si="0"/>
        <v>43146.920138888883</v>
      </c>
      <c r="D74" s="32">
        <f t="shared" si="1"/>
        <v>43146</v>
      </c>
      <c r="E74" s="33" t="str">
        <f t="shared" si="4"/>
        <v>🌑</v>
      </c>
      <c r="F74" s="32">
        <f t="shared" si="2"/>
        <v>43150</v>
      </c>
      <c r="G74" s="33" t="str">
        <f t="shared" si="3"/>
        <v>🌒</v>
      </c>
    </row>
    <row r="75" spans="1:7" x14ac:dyDescent="0.2">
      <c r="A75" t="s">
        <v>16</v>
      </c>
      <c r="B75" s="31">
        <v>43154.339583333334</v>
      </c>
      <c r="C75" s="31">
        <f t="shared" si="0"/>
        <v>43154.381249999999</v>
      </c>
      <c r="D75" s="32">
        <f t="shared" si="1"/>
        <v>43154</v>
      </c>
      <c r="E75" s="33" t="str">
        <f t="shared" si="4"/>
        <v>🌓</v>
      </c>
      <c r="F75" s="32">
        <f t="shared" si="2"/>
        <v>43157</v>
      </c>
      <c r="G75" s="33" t="str">
        <f t="shared" si="3"/>
        <v>🌔</v>
      </c>
    </row>
    <row r="76" spans="1:7" x14ac:dyDescent="0.2">
      <c r="A76" t="s">
        <v>17</v>
      </c>
      <c r="B76" s="31">
        <v>43161.035416666666</v>
      </c>
      <c r="C76" s="31">
        <f t="shared" si="0"/>
        <v>43161.07708333333</v>
      </c>
      <c r="D76" s="32">
        <f t="shared" si="1"/>
        <v>43161</v>
      </c>
      <c r="E76" s="33" t="str">
        <f t="shared" si="4"/>
        <v>🌕</v>
      </c>
      <c r="F76" s="32">
        <f t="shared" si="2"/>
        <v>43164</v>
      </c>
      <c r="G76" s="33" t="str">
        <f t="shared" si="3"/>
        <v>🌖</v>
      </c>
    </row>
    <row r="77" spans="1:7" x14ac:dyDescent="0.2">
      <c r="A77" t="s">
        <v>18</v>
      </c>
      <c r="B77" s="31">
        <v>43168.472222222219</v>
      </c>
      <c r="C77" s="31">
        <f t="shared" si="0"/>
        <v>43168.513888888883</v>
      </c>
      <c r="D77" s="32">
        <f t="shared" si="1"/>
        <v>43168</v>
      </c>
      <c r="E77" s="33" t="str">
        <f t="shared" si="4"/>
        <v>🌗</v>
      </c>
      <c r="F77" s="32">
        <f t="shared" si="2"/>
        <v>43172</v>
      </c>
      <c r="G77" s="33" t="str">
        <f t="shared" si="3"/>
        <v>🌘</v>
      </c>
    </row>
    <row r="78" spans="1:7" x14ac:dyDescent="0.2">
      <c r="A78" t="s">
        <v>15</v>
      </c>
      <c r="B78" s="31">
        <v>43176.55</v>
      </c>
      <c r="C78" s="31">
        <f t="shared" si="0"/>
        <v>43176.591666666667</v>
      </c>
      <c r="D78" s="32">
        <f t="shared" si="1"/>
        <v>43176</v>
      </c>
      <c r="E78" s="33" t="str">
        <f t="shared" si="4"/>
        <v>🌑</v>
      </c>
      <c r="F78" s="32">
        <f t="shared" si="2"/>
        <v>43180</v>
      </c>
      <c r="G78" s="33" t="str">
        <f t="shared" si="3"/>
        <v>🌒</v>
      </c>
    </row>
    <row r="79" spans="1:7" x14ac:dyDescent="0.2">
      <c r="A79" t="s">
        <v>16</v>
      </c>
      <c r="B79" s="31">
        <v>43183.649305555555</v>
      </c>
      <c r="C79" s="31">
        <f t="shared" si="0"/>
        <v>43183.690972222219</v>
      </c>
      <c r="D79" s="32">
        <f t="shared" si="1"/>
        <v>43183</v>
      </c>
      <c r="E79" s="33" t="str">
        <f t="shared" si="4"/>
        <v>🌓</v>
      </c>
      <c r="F79" s="32">
        <f t="shared" si="2"/>
        <v>43187</v>
      </c>
      <c r="G79" s="33" t="str">
        <f t="shared" si="3"/>
        <v>🌔</v>
      </c>
    </row>
    <row r="80" spans="1:7" x14ac:dyDescent="0.2">
      <c r="A80" t="s">
        <v>17</v>
      </c>
      <c r="B80" s="31">
        <v>43190.525694444441</v>
      </c>
      <c r="C80" s="31">
        <f t="shared" si="0"/>
        <v>43190.567361111105</v>
      </c>
      <c r="D80" s="32">
        <f t="shared" si="1"/>
        <v>43190</v>
      </c>
      <c r="E80" s="33" t="str">
        <f t="shared" si="4"/>
        <v>🌕</v>
      </c>
      <c r="F80" s="32">
        <f t="shared" si="2"/>
        <v>43194</v>
      </c>
      <c r="G80" s="33" t="str">
        <f t="shared" si="3"/>
        <v>🌖</v>
      </c>
    </row>
    <row r="81" spans="1:7" x14ac:dyDescent="0.2">
      <c r="A81" t="s">
        <v>18</v>
      </c>
      <c r="B81" s="31">
        <v>43198.303472222222</v>
      </c>
      <c r="C81" s="31">
        <f t="shared" si="0"/>
        <v>43198.345138888886</v>
      </c>
      <c r="D81" s="32">
        <f t="shared" si="1"/>
        <v>43198</v>
      </c>
      <c r="E81" s="33" t="str">
        <f t="shared" si="4"/>
        <v>🌗</v>
      </c>
      <c r="F81" s="32">
        <f t="shared" si="2"/>
        <v>43202</v>
      </c>
      <c r="G81" s="33" t="str">
        <f t="shared" si="3"/>
        <v>🌘</v>
      </c>
    </row>
    <row r="82" spans="1:7" x14ac:dyDescent="0.2">
      <c r="A82" t="s">
        <v>15</v>
      </c>
      <c r="B82" s="31">
        <v>43206.081250000003</v>
      </c>
      <c r="C82" s="31">
        <f t="shared" si="0"/>
        <v>43206.122916666667</v>
      </c>
      <c r="D82" s="32">
        <f t="shared" si="1"/>
        <v>43206</v>
      </c>
      <c r="E82" s="33" t="str">
        <f t="shared" si="4"/>
        <v>🌑</v>
      </c>
      <c r="F82" s="32">
        <f t="shared" si="2"/>
        <v>43209</v>
      </c>
      <c r="G82" s="33" t="str">
        <f t="shared" si="3"/>
        <v>🌒</v>
      </c>
    </row>
    <row r="83" spans="1:7" x14ac:dyDescent="0.2">
      <c r="A83" t="s">
        <v>16</v>
      </c>
      <c r="B83" s="31">
        <v>43212.906944444447</v>
      </c>
      <c r="C83" s="31">
        <f t="shared" ref="C83:C146" si="5">B83+$C$9/24</f>
        <v>43212.948611111111</v>
      </c>
      <c r="D83" s="32">
        <f t="shared" si="1"/>
        <v>43212</v>
      </c>
      <c r="E83" s="33" t="str">
        <f t="shared" ref="E83:E146" si="6">INDEX($B$8:$B$14,MATCH(A83,$A$8:$A$14,0))</f>
        <v>🌓</v>
      </c>
      <c r="F83" s="32">
        <f t="shared" si="2"/>
        <v>43216</v>
      </c>
      <c r="G83" s="33" t="str">
        <f t="shared" si="3"/>
        <v>🌔</v>
      </c>
    </row>
    <row r="84" spans="1:7" x14ac:dyDescent="0.2">
      <c r="A84" t="s">
        <v>17</v>
      </c>
      <c r="B84" s="31">
        <v>43220.040277777778</v>
      </c>
      <c r="C84" s="31">
        <f t="shared" si="5"/>
        <v>43220.081944444442</v>
      </c>
      <c r="D84" s="32">
        <f t="shared" ref="D84:D147" si="7">INT(C84)</f>
        <v>43220</v>
      </c>
      <c r="E84" s="33" t="str">
        <f t="shared" si="6"/>
        <v>🌕</v>
      </c>
      <c r="F84" s="32">
        <f t="shared" ref="F84:F147" si="8">INT(AVERAGE(C84:C85))</f>
        <v>43224</v>
      </c>
      <c r="G84" s="33" t="str">
        <f t="shared" ref="G84:G147" si="9">INDEX($B$8:$B$15,MATCH(A84,$A$8:$A$15,0)+1)</f>
        <v>🌖</v>
      </c>
    </row>
    <row r="85" spans="1:7" x14ac:dyDescent="0.2">
      <c r="A85" t="s">
        <v>18</v>
      </c>
      <c r="B85" s="31">
        <v>43228.089583333334</v>
      </c>
      <c r="C85" s="31">
        <f t="shared" si="5"/>
        <v>43228.131249999999</v>
      </c>
      <c r="D85" s="32">
        <f t="shared" si="7"/>
        <v>43228</v>
      </c>
      <c r="E85" s="33" t="str">
        <f t="shared" si="6"/>
        <v>🌗</v>
      </c>
      <c r="F85" s="32">
        <f t="shared" si="8"/>
        <v>43231</v>
      </c>
      <c r="G85" s="33" t="str">
        <f t="shared" si="9"/>
        <v>🌘</v>
      </c>
    </row>
    <row r="86" spans="1:7" x14ac:dyDescent="0.2">
      <c r="A86" t="s">
        <v>15</v>
      </c>
      <c r="B86" s="31">
        <v>43235.491666666669</v>
      </c>
      <c r="C86" s="31">
        <f t="shared" si="5"/>
        <v>43235.533333333333</v>
      </c>
      <c r="D86" s="32">
        <f t="shared" si="7"/>
        <v>43235</v>
      </c>
      <c r="E86" s="33" t="str">
        <f t="shared" si="6"/>
        <v>🌑</v>
      </c>
      <c r="F86" s="32">
        <f t="shared" si="8"/>
        <v>43238</v>
      </c>
      <c r="G86" s="33" t="str">
        <f t="shared" si="9"/>
        <v>🌒</v>
      </c>
    </row>
    <row r="87" spans="1:7" x14ac:dyDescent="0.2">
      <c r="A87" t="s">
        <v>16</v>
      </c>
      <c r="B87" s="31">
        <v>43242.15902777778</v>
      </c>
      <c r="C87" s="31">
        <f t="shared" si="5"/>
        <v>43242.200694444444</v>
      </c>
      <c r="D87" s="32">
        <f t="shared" si="7"/>
        <v>43242</v>
      </c>
      <c r="E87" s="33" t="str">
        <f t="shared" si="6"/>
        <v>🌓</v>
      </c>
      <c r="F87" s="32">
        <f t="shared" si="8"/>
        <v>43245</v>
      </c>
      <c r="G87" s="33" t="str">
        <f t="shared" si="9"/>
        <v>🌔</v>
      </c>
    </row>
    <row r="88" spans="1:7" x14ac:dyDescent="0.2">
      <c r="A88" t="s">
        <v>17</v>
      </c>
      <c r="B88" s="31">
        <v>43249.59652777778</v>
      </c>
      <c r="C88" s="31">
        <f t="shared" si="5"/>
        <v>43249.638194444444</v>
      </c>
      <c r="D88" s="32">
        <f t="shared" si="7"/>
        <v>43249</v>
      </c>
      <c r="E88" s="33" t="str">
        <f t="shared" si="6"/>
        <v>🌕</v>
      </c>
      <c r="F88" s="32">
        <f t="shared" si="8"/>
        <v>43253</v>
      </c>
      <c r="G88" s="33" t="str">
        <f t="shared" si="9"/>
        <v>🌖</v>
      </c>
    </row>
    <row r="89" spans="1:7" x14ac:dyDescent="0.2">
      <c r="A89" t="s">
        <v>18</v>
      </c>
      <c r="B89" s="31">
        <v>43257.772222222222</v>
      </c>
      <c r="C89" s="31">
        <f t="shared" si="5"/>
        <v>43257.813888888886</v>
      </c>
      <c r="D89" s="32">
        <f t="shared" si="7"/>
        <v>43257</v>
      </c>
      <c r="E89" s="33" t="str">
        <f t="shared" si="6"/>
        <v>🌗</v>
      </c>
      <c r="F89" s="32">
        <f t="shared" si="8"/>
        <v>43261</v>
      </c>
      <c r="G89" s="33" t="str">
        <f t="shared" si="9"/>
        <v>🌘</v>
      </c>
    </row>
    <row r="90" spans="1:7" x14ac:dyDescent="0.2">
      <c r="A90" t="s">
        <v>15</v>
      </c>
      <c r="B90" s="31">
        <v>43264.821527777778</v>
      </c>
      <c r="C90" s="31">
        <f t="shared" si="5"/>
        <v>43264.863194444442</v>
      </c>
      <c r="D90" s="32">
        <f t="shared" si="7"/>
        <v>43264</v>
      </c>
      <c r="E90" s="33" t="str">
        <f t="shared" si="6"/>
        <v>🌑</v>
      </c>
      <c r="F90" s="32">
        <f t="shared" si="8"/>
        <v>43268</v>
      </c>
      <c r="G90" s="33" t="str">
        <f t="shared" si="9"/>
        <v>🌒</v>
      </c>
    </row>
    <row r="91" spans="1:7" x14ac:dyDescent="0.2">
      <c r="A91" t="s">
        <v>16</v>
      </c>
      <c r="B91" s="31">
        <v>43271.45208333333</v>
      </c>
      <c r="C91" s="31">
        <f t="shared" si="5"/>
        <v>43271.493749999994</v>
      </c>
      <c r="D91" s="32">
        <f t="shared" si="7"/>
        <v>43271</v>
      </c>
      <c r="E91" s="33" t="str">
        <f t="shared" si="6"/>
        <v>🌓</v>
      </c>
      <c r="F91" s="32">
        <f t="shared" si="8"/>
        <v>43275</v>
      </c>
      <c r="G91" s="33" t="str">
        <f t="shared" si="9"/>
        <v>🌔</v>
      </c>
    </row>
    <row r="92" spans="1:7" x14ac:dyDescent="0.2">
      <c r="A92" t="s">
        <v>17</v>
      </c>
      <c r="B92" s="31">
        <v>43279.203472222223</v>
      </c>
      <c r="C92" s="31">
        <f t="shared" si="5"/>
        <v>43279.245138888888</v>
      </c>
      <c r="D92" s="32">
        <f t="shared" si="7"/>
        <v>43279</v>
      </c>
      <c r="E92" s="33" t="str">
        <f t="shared" si="6"/>
        <v>🌕</v>
      </c>
      <c r="F92" s="32">
        <f t="shared" si="8"/>
        <v>43283</v>
      </c>
      <c r="G92" s="33" t="str">
        <f t="shared" si="9"/>
        <v>🌖</v>
      </c>
    </row>
    <row r="93" spans="1:7" x14ac:dyDescent="0.2">
      <c r="A93" t="s">
        <v>18</v>
      </c>
      <c r="B93" s="31">
        <v>43287.32708333333</v>
      </c>
      <c r="C93" s="31">
        <f t="shared" si="5"/>
        <v>43287.368749999994</v>
      </c>
      <c r="D93" s="32">
        <f t="shared" si="7"/>
        <v>43287</v>
      </c>
      <c r="E93" s="33" t="str">
        <f t="shared" si="6"/>
        <v>🌗</v>
      </c>
      <c r="F93" s="32">
        <f t="shared" si="8"/>
        <v>43290</v>
      </c>
      <c r="G93" s="33" t="str">
        <f t="shared" si="9"/>
        <v>🌘</v>
      </c>
    </row>
    <row r="94" spans="1:7" x14ac:dyDescent="0.2">
      <c r="A94" t="s">
        <v>15</v>
      </c>
      <c r="B94" s="31">
        <v>43294.116666666669</v>
      </c>
      <c r="C94" s="31">
        <f t="shared" si="5"/>
        <v>43294.158333333333</v>
      </c>
      <c r="D94" s="32">
        <f t="shared" si="7"/>
        <v>43294</v>
      </c>
      <c r="E94" s="33" t="str">
        <f t="shared" si="6"/>
        <v>🌑</v>
      </c>
      <c r="F94" s="32">
        <f t="shared" si="8"/>
        <v>43297</v>
      </c>
      <c r="G94" s="33" t="str">
        <f t="shared" si="9"/>
        <v>🌒</v>
      </c>
    </row>
    <row r="95" spans="1:7" x14ac:dyDescent="0.2">
      <c r="A95" t="s">
        <v>16</v>
      </c>
      <c r="B95" s="31">
        <v>43300.827777777777</v>
      </c>
      <c r="C95" s="31">
        <f t="shared" si="5"/>
        <v>43300.869444444441</v>
      </c>
      <c r="D95" s="32">
        <f t="shared" si="7"/>
        <v>43300</v>
      </c>
      <c r="E95" s="33" t="str">
        <f t="shared" si="6"/>
        <v>🌓</v>
      </c>
      <c r="F95" s="32">
        <f t="shared" si="8"/>
        <v>43304</v>
      </c>
      <c r="G95" s="33" t="str">
        <f t="shared" si="9"/>
        <v>🌔</v>
      </c>
    </row>
    <row r="96" spans="1:7" x14ac:dyDescent="0.2">
      <c r="A96" t="s">
        <v>17</v>
      </c>
      <c r="B96" s="31">
        <v>43308.847222222219</v>
      </c>
      <c r="C96" s="31">
        <f t="shared" si="5"/>
        <v>43308.888888888883</v>
      </c>
      <c r="D96" s="32">
        <f t="shared" si="7"/>
        <v>43308</v>
      </c>
      <c r="E96" s="33" t="str">
        <f t="shared" si="6"/>
        <v>🌕</v>
      </c>
      <c r="F96" s="32">
        <f t="shared" si="8"/>
        <v>43312</v>
      </c>
      <c r="G96" s="33" t="str">
        <f t="shared" si="9"/>
        <v>🌖</v>
      </c>
    </row>
    <row r="97" spans="1:7" x14ac:dyDescent="0.2">
      <c r="A97" t="s">
        <v>18</v>
      </c>
      <c r="B97" s="31">
        <v>43316.762499999997</v>
      </c>
      <c r="C97" s="31">
        <f t="shared" si="5"/>
        <v>43316.804166666661</v>
      </c>
      <c r="D97" s="32">
        <f t="shared" si="7"/>
        <v>43316</v>
      </c>
      <c r="E97" s="33" t="str">
        <f t="shared" si="6"/>
        <v>🌗</v>
      </c>
      <c r="F97" s="32">
        <f t="shared" si="8"/>
        <v>43320</v>
      </c>
      <c r="G97" s="33" t="str">
        <f t="shared" si="9"/>
        <v>🌘</v>
      </c>
    </row>
    <row r="98" spans="1:7" x14ac:dyDescent="0.2">
      <c r="A98" t="s">
        <v>15</v>
      </c>
      <c r="B98" s="31">
        <v>43323.415277777778</v>
      </c>
      <c r="C98" s="31">
        <f t="shared" si="5"/>
        <v>43323.456944444442</v>
      </c>
      <c r="D98" s="32">
        <f t="shared" si="7"/>
        <v>43323</v>
      </c>
      <c r="E98" s="33" t="str">
        <f t="shared" si="6"/>
        <v>🌑</v>
      </c>
      <c r="F98" s="32">
        <f t="shared" si="8"/>
        <v>43326</v>
      </c>
      <c r="G98" s="33" t="str">
        <f t="shared" si="9"/>
        <v>🌒</v>
      </c>
    </row>
    <row r="99" spans="1:7" x14ac:dyDescent="0.2">
      <c r="A99" t="s">
        <v>16</v>
      </c>
      <c r="B99" s="31">
        <v>43330.324999999997</v>
      </c>
      <c r="C99" s="31">
        <f t="shared" si="5"/>
        <v>43330.366666666661</v>
      </c>
      <c r="D99" s="32">
        <f t="shared" si="7"/>
        <v>43330</v>
      </c>
      <c r="E99" s="33" t="str">
        <f t="shared" si="6"/>
        <v>🌓</v>
      </c>
      <c r="F99" s="32">
        <f t="shared" si="8"/>
        <v>43334</v>
      </c>
      <c r="G99" s="33" t="str">
        <f t="shared" si="9"/>
        <v>🌔</v>
      </c>
    </row>
    <row r="100" spans="1:7" x14ac:dyDescent="0.2">
      <c r="A100" t="s">
        <v>17</v>
      </c>
      <c r="B100" s="31">
        <v>43338.49722222222</v>
      </c>
      <c r="C100" s="31">
        <f t="shared" si="5"/>
        <v>43338.538888888885</v>
      </c>
      <c r="D100" s="32">
        <f t="shared" si="7"/>
        <v>43338</v>
      </c>
      <c r="E100" s="33" t="str">
        <f t="shared" si="6"/>
        <v>🌕</v>
      </c>
      <c r="F100" s="32">
        <f t="shared" si="8"/>
        <v>43342</v>
      </c>
      <c r="G100" s="33" t="str">
        <f t="shared" si="9"/>
        <v>🌖</v>
      </c>
    </row>
    <row r="101" spans="1:7" x14ac:dyDescent="0.2">
      <c r="A101" t="s">
        <v>18</v>
      </c>
      <c r="B101" s="31">
        <v>43346.109027777777</v>
      </c>
      <c r="C101" s="31">
        <f t="shared" si="5"/>
        <v>43346.150694444441</v>
      </c>
      <c r="D101" s="32">
        <f t="shared" si="7"/>
        <v>43346</v>
      </c>
      <c r="E101" s="33" t="str">
        <f t="shared" si="6"/>
        <v>🌗</v>
      </c>
      <c r="F101" s="32">
        <f t="shared" si="8"/>
        <v>43349</v>
      </c>
      <c r="G101" s="33" t="str">
        <f t="shared" si="9"/>
        <v>🌘</v>
      </c>
    </row>
    <row r="102" spans="1:7" x14ac:dyDescent="0.2">
      <c r="A102" t="s">
        <v>15</v>
      </c>
      <c r="B102" s="31">
        <v>43352.750694444447</v>
      </c>
      <c r="C102" s="31">
        <f t="shared" si="5"/>
        <v>43352.792361111111</v>
      </c>
      <c r="D102" s="32">
        <f t="shared" si="7"/>
        <v>43352</v>
      </c>
      <c r="E102" s="33" t="str">
        <f t="shared" si="6"/>
        <v>🌑</v>
      </c>
      <c r="F102" s="32">
        <f t="shared" si="8"/>
        <v>43356</v>
      </c>
      <c r="G102" s="33" t="str">
        <f t="shared" si="9"/>
        <v>🌒</v>
      </c>
    </row>
    <row r="103" spans="1:7" x14ac:dyDescent="0.2">
      <c r="A103" t="s">
        <v>16</v>
      </c>
      <c r="B103" s="31">
        <v>43359.96875</v>
      </c>
      <c r="C103" s="31">
        <f t="shared" si="5"/>
        <v>43360.010416666664</v>
      </c>
      <c r="D103" s="32">
        <f t="shared" si="7"/>
        <v>43360</v>
      </c>
      <c r="E103" s="33" t="str">
        <f t="shared" si="6"/>
        <v>🌓</v>
      </c>
      <c r="F103" s="32">
        <f t="shared" si="8"/>
        <v>43364</v>
      </c>
      <c r="G103" s="33" t="str">
        <f t="shared" si="9"/>
        <v>🌔</v>
      </c>
    </row>
    <row r="104" spans="1:7" x14ac:dyDescent="0.2">
      <c r="A104" t="s">
        <v>17</v>
      </c>
      <c r="B104" s="31">
        <v>43368.119444444441</v>
      </c>
      <c r="C104" s="31">
        <f t="shared" si="5"/>
        <v>43368.161111111105</v>
      </c>
      <c r="D104" s="32">
        <f t="shared" si="7"/>
        <v>43368</v>
      </c>
      <c r="E104" s="33" t="str">
        <f t="shared" si="6"/>
        <v>🌕</v>
      </c>
      <c r="F104" s="32">
        <f t="shared" si="8"/>
        <v>43371</v>
      </c>
      <c r="G104" s="33" t="str">
        <f t="shared" si="9"/>
        <v>🌖</v>
      </c>
    </row>
    <row r="105" spans="1:7" x14ac:dyDescent="0.2">
      <c r="A105" t="s">
        <v>18</v>
      </c>
      <c r="B105" s="31">
        <v>43375.40625</v>
      </c>
      <c r="C105" s="31">
        <f t="shared" si="5"/>
        <v>43375.447916666664</v>
      </c>
      <c r="D105" s="32">
        <f t="shared" si="7"/>
        <v>43375</v>
      </c>
      <c r="E105" s="33" t="str">
        <f t="shared" si="6"/>
        <v>🌗</v>
      </c>
      <c r="F105" s="32">
        <f t="shared" si="8"/>
        <v>43378</v>
      </c>
      <c r="G105" s="33" t="str">
        <f t="shared" si="9"/>
        <v>🌘</v>
      </c>
    </row>
    <row r="106" spans="1:7" x14ac:dyDescent="0.2">
      <c r="A106" t="s">
        <v>15</v>
      </c>
      <c r="B106" s="31">
        <v>43382.157638888886</v>
      </c>
      <c r="C106" s="31">
        <f t="shared" si="5"/>
        <v>43382.19930555555</v>
      </c>
      <c r="D106" s="32">
        <f t="shared" si="7"/>
        <v>43382</v>
      </c>
      <c r="E106" s="33" t="str">
        <f t="shared" si="6"/>
        <v>🌑</v>
      </c>
      <c r="F106" s="32">
        <f t="shared" si="8"/>
        <v>43385</v>
      </c>
      <c r="G106" s="33" t="str">
        <f t="shared" si="9"/>
        <v>🌒</v>
      </c>
    </row>
    <row r="107" spans="1:7" x14ac:dyDescent="0.2">
      <c r="A107" t="s">
        <v>16</v>
      </c>
      <c r="B107" s="31">
        <v>43389.751388888886</v>
      </c>
      <c r="C107" s="31">
        <f t="shared" si="5"/>
        <v>43389.79305555555</v>
      </c>
      <c r="D107" s="32">
        <f t="shared" si="7"/>
        <v>43389</v>
      </c>
      <c r="E107" s="33" t="str">
        <f t="shared" si="6"/>
        <v>🌓</v>
      </c>
      <c r="F107" s="32">
        <f t="shared" si="8"/>
        <v>43393</v>
      </c>
      <c r="G107" s="33" t="str">
        <f t="shared" si="9"/>
        <v>🌔</v>
      </c>
    </row>
    <row r="108" spans="1:7" x14ac:dyDescent="0.2">
      <c r="A108" t="s">
        <v>17</v>
      </c>
      <c r="B108" s="31">
        <v>43397.697916666664</v>
      </c>
      <c r="C108" s="31">
        <f t="shared" si="5"/>
        <v>43397.739583333328</v>
      </c>
      <c r="D108" s="32">
        <f t="shared" si="7"/>
        <v>43397</v>
      </c>
      <c r="E108" s="33" t="str">
        <f t="shared" si="6"/>
        <v>🌕</v>
      </c>
      <c r="F108" s="32">
        <f t="shared" si="8"/>
        <v>43401</v>
      </c>
      <c r="G108" s="33" t="str">
        <f t="shared" si="9"/>
        <v>🌖</v>
      </c>
    </row>
    <row r="109" spans="1:7" x14ac:dyDescent="0.2">
      <c r="A109" t="s">
        <v>18</v>
      </c>
      <c r="B109" s="31">
        <v>43404.694444444445</v>
      </c>
      <c r="C109" s="31">
        <f t="shared" si="5"/>
        <v>43404.736111111109</v>
      </c>
      <c r="D109" s="32">
        <f t="shared" si="7"/>
        <v>43404</v>
      </c>
      <c r="E109" s="33" t="str">
        <f t="shared" si="6"/>
        <v>🌗</v>
      </c>
      <c r="F109" s="32">
        <f t="shared" si="8"/>
        <v>43408</v>
      </c>
      <c r="G109" s="33" t="str">
        <f t="shared" si="9"/>
        <v>🌘</v>
      </c>
    </row>
    <row r="110" spans="1:7" x14ac:dyDescent="0.2">
      <c r="A110" t="s">
        <v>15</v>
      </c>
      <c r="B110" s="31">
        <v>43411.668055555558</v>
      </c>
      <c r="C110" s="31">
        <f t="shared" si="5"/>
        <v>43411.709722222222</v>
      </c>
      <c r="D110" s="32">
        <f t="shared" si="7"/>
        <v>43411</v>
      </c>
      <c r="E110" s="33" t="str">
        <f t="shared" si="6"/>
        <v>🌑</v>
      </c>
      <c r="F110" s="32">
        <f t="shared" si="8"/>
        <v>43415</v>
      </c>
      <c r="G110" s="33" t="str">
        <f t="shared" si="9"/>
        <v>🌒</v>
      </c>
    </row>
    <row r="111" spans="1:7" x14ac:dyDescent="0.2">
      <c r="A111" t="s">
        <v>16</v>
      </c>
      <c r="B111" s="31">
        <v>43419.620833333334</v>
      </c>
      <c r="C111" s="31">
        <f t="shared" si="5"/>
        <v>43419.662499999999</v>
      </c>
      <c r="D111" s="32">
        <f t="shared" si="7"/>
        <v>43419</v>
      </c>
      <c r="E111" s="33" t="str">
        <f t="shared" si="6"/>
        <v>🌓</v>
      </c>
      <c r="F111" s="32">
        <f t="shared" si="8"/>
        <v>43423</v>
      </c>
      <c r="G111" s="33" t="str">
        <f t="shared" si="9"/>
        <v>🌔</v>
      </c>
    </row>
    <row r="112" spans="1:7" x14ac:dyDescent="0.2">
      <c r="A112" t="s">
        <v>17</v>
      </c>
      <c r="B112" s="31">
        <v>43427.23541666667</v>
      </c>
      <c r="C112" s="31">
        <f t="shared" si="5"/>
        <v>43427.277083333334</v>
      </c>
      <c r="D112" s="32">
        <f t="shared" si="7"/>
        <v>43427</v>
      </c>
      <c r="E112" s="33" t="str">
        <f t="shared" si="6"/>
        <v>🌕</v>
      </c>
      <c r="F112" s="32">
        <f t="shared" si="8"/>
        <v>43430</v>
      </c>
      <c r="G112" s="33" t="str">
        <f t="shared" si="9"/>
        <v>🌖</v>
      </c>
    </row>
    <row r="113" spans="1:7" x14ac:dyDescent="0.2">
      <c r="A113" t="s">
        <v>18</v>
      </c>
      <c r="B113" s="31">
        <v>43434.013194444444</v>
      </c>
      <c r="C113" s="31">
        <f t="shared" si="5"/>
        <v>43434.054861111108</v>
      </c>
      <c r="D113" s="32">
        <f t="shared" si="7"/>
        <v>43434</v>
      </c>
      <c r="E113" s="33" t="str">
        <f t="shared" si="6"/>
        <v>🌗</v>
      </c>
      <c r="F113" s="32">
        <f t="shared" si="8"/>
        <v>43437</v>
      </c>
      <c r="G113" s="33" t="str">
        <f t="shared" si="9"/>
        <v>🌘</v>
      </c>
    </row>
    <row r="114" spans="1:7" x14ac:dyDescent="0.2">
      <c r="A114" t="s">
        <v>15</v>
      </c>
      <c r="B114" s="31">
        <v>43441.305555555555</v>
      </c>
      <c r="C114" s="31">
        <f t="shared" si="5"/>
        <v>43441.347222222219</v>
      </c>
      <c r="D114" s="32">
        <f t="shared" si="7"/>
        <v>43441</v>
      </c>
      <c r="E114" s="33" t="str">
        <f t="shared" si="6"/>
        <v>🌑</v>
      </c>
      <c r="F114" s="32">
        <f t="shared" si="8"/>
        <v>43445</v>
      </c>
      <c r="G114" s="33" t="str">
        <f t="shared" si="9"/>
        <v>🌒</v>
      </c>
    </row>
    <row r="115" spans="1:7" x14ac:dyDescent="0.2">
      <c r="A115" t="s">
        <v>16</v>
      </c>
      <c r="B115" s="31">
        <v>43449.492361111108</v>
      </c>
      <c r="C115" s="31">
        <f t="shared" si="5"/>
        <v>43449.534027777772</v>
      </c>
      <c r="D115" s="32">
        <f t="shared" si="7"/>
        <v>43449</v>
      </c>
      <c r="E115" s="33" t="str">
        <f t="shared" si="6"/>
        <v>🌓</v>
      </c>
      <c r="F115" s="32">
        <f t="shared" si="8"/>
        <v>43453</v>
      </c>
      <c r="G115" s="33" t="str">
        <f t="shared" si="9"/>
        <v>🌔</v>
      </c>
    </row>
    <row r="116" spans="1:7" x14ac:dyDescent="0.2">
      <c r="A116" t="s">
        <v>17</v>
      </c>
      <c r="B116" s="31">
        <v>43456.742361111108</v>
      </c>
      <c r="C116" s="31">
        <f t="shared" si="5"/>
        <v>43456.784027777772</v>
      </c>
      <c r="D116" s="32">
        <f t="shared" si="7"/>
        <v>43456</v>
      </c>
      <c r="E116" s="33" t="str">
        <f t="shared" si="6"/>
        <v>🌕</v>
      </c>
      <c r="F116" s="32">
        <f t="shared" si="8"/>
        <v>43460</v>
      </c>
      <c r="G116" s="33" t="str">
        <f t="shared" si="9"/>
        <v>🌖</v>
      </c>
    </row>
    <row r="117" spans="1:7" x14ac:dyDescent="0.2">
      <c r="A117" t="s">
        <v>18</v>
      </c>
      <c r="B117" s="31">
        <v>43463.398611111108</v>
      </c>
      <c r="C117" s="31">
        <f t="shared" si="5"/>
        <v>43463.440277777772</v>
      </c>
      <c r="D117" s="32">
        <f t="shared" si="7"/>
        <v>43463</v>
      </c>
      <c r="E117" s="33" t="str">
        <f t="shared" si="6"/>
        <v>🌗</v>
      </c>
      <c r="F117" s="32">
        <f t="shared" si="8"/>
        <v>43467</v>
      </c>
      <c r="G117" s="33" t="str">
        <f t="shared" si="9"/>
        <v>🌘</v>
      </c>
    </row>
    <row r="118" spans="1:7" x14ac:dyDescent="0.2">
      <c r="A118" t="s">
        <v>15</v>
      </c>
      <c r="B118" s="31">
        <v>43471.061111111114</v>
      </c>
      <c r="C118" s="31">
        <f t="shared" si="5"/>
        <v>43471.102777777778</v>
      </c>
      <c r="D118" s="32">
        <f t="shared" si="7"/>
        <v>43471</v>
      </c>
      <c r="E118" s="33" t="str">
        <f t="shared" si="6"/>
        <v>🌑</v>
      </c>
      <c r="F118" s="32">
        <f t="shared" si="8"/>
        <v>43475</v>
      </c>
      <c r="G118" s="33" t="str">
        <f t="shared" si="9"/>
        <v>🌒</v>
      </c>
    </row>
    <row r="119" spans="1:7" x14ac:dyDescent="0.2">
      <c r="A119" t="s">
        <v>16</v>
      </c>
      <c r="B119" s="31">
        <v>43479.28125</v>
      </c>
      <c r="C119" s="31">
        <f t="shared" si="5"/>
        <v>43479.322916666664</v>
      </c>
      <c r="D119" s="32">
        <f t="shared" si="7"/>
        <v>43479</v>
      </c>
      <c r="E119" s="33" t="str">
        <f t="shared" si="6"/>
        <v>🌓</v>
      </c>
      <c r="F119" s="32">
        <f t="shared" si="8"/>
        <v>43482</v>
      </c>
      <c r="G119" s="33" t="str">
        <f t="shared" si="9"/>
        <v>🌔</v>
      </c>
    </row>
    <row r="120" spans="1:7" x14ac:dyDescent="0.2">
      <c r="A120" t="s">
        <v>17</v>
      </c>
      <c r="B120" s="31">
        <v>43486.219444444447</v>
      </c>
      <c r="C120" s="31">
        <f t="shared" si="5"/>
        <v>43486.261111111111</v>
      </c>
      <c r="D120" s="32">
        <f t="shared" si="7"/>
        <v>43486</v>
      </c>
      <c r="E120" s="33" t="str">
        <f t="shared" si="6"/>
        <v>🌕</v>
      </c>
      <c r="F120" s="32">
        <f t="shared" si="8"/>
        <v>43489</v>
      </c>
      <c r="G120" s="33" t="str">
        <f t="shared" si="9"/>
        <v>🌖</v>
      </c>
    </row>
    <row r="121" spans="1:7" x14ac:dyDescent="0.2">
      <c r="A121" t="s">
        <v>18</v>
      </c>
      <c r="B121" s="31">
        <v>43492.881944444445</v>
      </c>
      <c r="C121" s="31">
        <f t="shared" si="5"/>
        <v>43492.923611111109</v>
      </c>
      <c r="D121" s="32">
        <f t="shared" si="7"/>
        <v>43492</v>
      </c>
      <c r="E121" s="33" t="str">
        <f t="shared" si="6"/>
        <v>🌗</v>
      </c>
      <c r="F121" s="32">
        <f t="shared" si="8"/>
        <v>43496</v>
      </c>
      <c r="G121" s="33" t="str">
        <f t="shared" si="9"/>
        <v>🌘</v>
      </c>
    </row>
    <row r="122" spans="1:7" x14ac:dyDescent="0.2">
      <c r="A122" t="s">
        <v>15</v>
      </c>
      <c r="B122" s="31">
        <v>43500.87777777778</v>
      </c>
      <c r="C122" s="31">
        <f t="shared" si="5"/>
        <v>43500.919444444444</v>
      </c>
      <c r="D122" s="32">
        <f t="shared" si="7"/>
        <v>43500</v>
      </c>
      <c r="E122" s="33" t="str">
        <f t="shared" si="6"/>
        <v>🌑</v>
      </c>
      <c r="F122" s="32">
        <f t="shared" si="8"/>
        <v>43504</v>
      </c>
      <c r="G122" s="33" t="str">
        <f t="shared" si="9"/>
        <v>🌒</v>
      </c>
    </row>
    <row r="123" spans="1:7" x14ac:dyDescent="0.2">
      <c r="A123" t="s">
        <v>16</v>
      </c>
      <c r="B123" s="31">
        <v>43508.93472222222</v>
      </c>
      <c r="C123" s="31">
        <f t="shared" si="5"/>
        <v>43508.976388888885</v>
      </c>
      <c r="D123" s="32">
        <f t="shared" si="7"/>
        <v>43508</v>
      </c>
      <c r="E123" s="33" t="str">
        <f t="shared" si="6"/>
        <v>🌓</v>
      </c>
      <c r="F123" s="32">
        <f t="shared" si="8"/>
        <v>43512</v>
      </c>
      <c r="G123" s="33" t="str">
        <f t="shared" si="9"/>
        <v>🌔</v>
      </c>
    </row>
    <row r="124" spans="1:7" x14ac:dyDescent="0.2">
      <c r="A124" t="s">
        <v>17</v>
      </c>
      <c r="B124" s="31">
        <v>43515.661805555559</v>
      </c>
      <c r="C124" s="31">
        <f t="shared" si="5"/>
        <v>43515.703472222223</v>
      </c>
      <c r="D124" s="32">
        <f t="shared" si="7"/>
        <v>43515</v>
      </c>
      <c r="E124" s="33" t="str">
        <f t="shared" si="6"/>
        <v>🌕</v>
      </c>
      <c r="F124" s="32">
        <f t="shared" si="8"/>
        <v>43519</v>
      </c>
      <c r="G124" s="33" t="str">
        <f t="shared" si="9"/>
        <v>🌖</v>
      </c>
    </row>
    <row r="125" spans="1:7" x14ac:dyDescent="0.2">
      <c r="A125" t="s">
        <v>18</v>
      </c>
      <c r="B125" s="31">
        <v>43522.477777777778</v>
      </c>
      <c r="C125" s="31">
        <f t="shared" si="5"/>
        <v>43522.519444444442</v>
      </c>
      <c r="D125" s="32">
        <f t="shared" si="7"/>
        <v>43522</v>
      </c>
      <c r="E125" s="33" t="str">
        <f t="shared" si="6"/>
        <v>🌗</v>
      </c>
      <c r="F125" s="32">
        <f t="shared" si="8"/>
        <v>43526</v>
      </c>
      <c r="G125" s="33" t="str">
        <f t="shared" si="9"/>
        <v>🌘</v>
      </c>
    </row>
    <row r="126" spans="1:7" x14ac:dyDescent="0.2">
      <c r="A126" t="s">
        <v>15</v>
      </c>
      <c r="B126" s="31">
        <v>43530.669444444444</v>
      </c>
      <c r="C126" s="31">
        <f t="shared" si="5"/>
        <v>43530.711111111108</v>
      </c>
      <c r="D126" s="32">
        <f t="shared" si="7"/>
        <v>43530</v>
      </c>
      <c r="E126" s="33" t="str">
        <f t="shared" si="6"/>
        <v>🌑</v>
      </c>
      <c r="F126" s="32">
        <f t="shared" si="8"/>
        <v>43534</v>
      </c>
      <c r="G126" s="33" t="str">
        <f t="shared" si="9"/>
        <v>🌒</v>
      </c>
    </row>
    <row r="127" spans="1:7" x14ac:dyDescent="0.2">
      <c r="A127" t="s">
        <v>16</v>
      </c>
      <c r="B127" s="31">
        <v>43538.435416666667</v>
      </c>
      <c r="C127" s="31">
        <f t="shared" si="5"/>
        <v>43538.477083333331</v>
      </c>
      <c r="D127" s="32">
        <f t="shared" si="7"/>
        <v>43538</v>
      </c>
      <c r="E127" s="33" t="str">
        <f t="shared" si="6"/>
        <v>🌓</v>
      </c>
      <c r="F127" s="32">
        <f t="shared" si="8"/>
        <v>43541</v>
      </c>
      <c r="G127" s="33" t="str">
        <f t="shared" si="9"/>
        <v>🌔</v>
      </c>
    </row>
    <row r="128" spans="1:7" x14ac:dyDescent="0.2">
      <c r="A128" t="s">
        <v>17</v>
      </c>
      <c r="B128" s="31">
        <v>43545.071527777778</v>
      </c>
      <c r="C128" s="31">
        <f t="shared" si="5"/>
        <v>43545.113194444442</v>
      </c>
      <c r="D128" s="32">
        <f t="shared" si="7"/>
        <v>43545</v>
      </c>
      <c r="E128" s="33" t="str">
        <f t="shared" si="6"/>
        <v>🌕</v>
      </c>
      <c r="F128" s="32">
        <f t="shared" si="8"/>
        <v>43548</v>
      </c>
      <c r="G128" s="33" t="str">
        <f t="shared" si="9"/>
        <v>🌖</v>
      </c>
    </row>
    <row r="129" spans="1:7" x14ac:dyDescent="0.2">
      <c r="A129" t="s">
        <v>18</v>
      </c>
      <c r="B129" s="31">
        <v>43552.173611111109</v>
      </c>
      <c r="C129" s="31">
        <f t="shared" si="5"/>
        <v>43552.215277777774</v>
      </c>
      <c r="D129" s="32">
        <f t="shared" si="7"/>
        <v>43552</v>
      </c>
      <c r="E129" s="33" t="str">
        <f t="shared" si="6"/>
        <v>🌗</v>
      </c>
      <c r="F129" s="32">
        <f t="shared" si="8"/>
        <v>43556</v>
      </c>
      <c r="G129" s="33" t="str">
        <f t="shared" si="9"/>
        <v>🌘</v>
      </c>
    </row>
    <row r="130" spans="1:7" x14ac:dyDescent="0.2">
      <c r="A130" t="s">
        <v>15</v>
      </c>
      <c r="B130" s="31">
        <v>43560.368055555555</v>
      </c>
      <c r="C130" s="31">
        <f t="shared" si="5"/>
        <v>43560.409722222219</v>
      </c>
      <c r="D130" s="32">
        <f t="shared" si="7"/>
        <v>43560</v>
      </c>
      <c r="E130" s="33" t="str">
        <f t="shared" si="6"/>
        <v>🌑</v>
      </c>
      <c r="F130" s="32">
        <f t="shared" si="8"/>
        <v>43564</v>
      </c>
      <c r="G130" s="33" t="str">
        <f t="shared" si="9"/>
        <v>🌒</v>
      </c>
    </row>
    <row r="131" spans="1:7" x14ac:dyDescent="0.2">
      <c r="A131" t="s">
        <v>16</v>
      </c>
      <c r="B131" s="31">
        <v>43567.79583333333</v>
      </c>
      <c r="C131" s="31">
        <f t="shared" si="5"/>
        <v>43567.837499999994</v>
      </c>
      <c r="D131" s="32">
        <f t="shared" si="7"/>
        <v>43567</v>
      </c>
      <c r="E131" s="33" t="str">
        <f t="shared" si="6"/>
        <v>🌓</v>
      </c>
      <c r="F131" s="32">
        <f t="shared" si="8"/>
        <v>43571</v>
      </c>
      <c r="G131" s="33" t="str">
        <f t="shared" si="9"/>
        <v>🌔</v>
      </c>
    </row>
    <row r="132" spans="1:7" x14ac:dyDescent="0.2">
      <c r="A132" t="s">
        <v>17</v>
      </c>
      <c r="B132" s="31">
        <v>43574.466666666667</v>
      </c>
      <c r="C132" s="31">
        <f t="shared" si="5"/>
        <v>43574.508333333331</v>
      </c>
      <c r="D132" s="32">
        <f t="shared" si="7"/>
        <v>43574</v>
      </c>
      <c r="E132" s="33" t="str">
        <f t="shared" si="6"/>
        <v>🌕</v>
      </c>
      <c r="F132" s="32">
        <f t="shared" si="8"/>
        <v>43578</v>
      </c>
      <c r="G132" s="33" t="str">
        <f t="shared" si="9"/>
        <v>🌖</v>
      </c>
    </row>
    <row r="133" spans="1:7" x14ac:dyDescent="0.2">
      <c r="A133" t="s">
        <v>18</v>
      </c>
      <c r="B133" s="31">
        <v>43581.929166666669</v>
      </c>
      <c r="C133" s="31">
        <f t="shared" si="5"/>
        <v>43581.970833333333</v>
      </c>
      <c r="D133" s="32">
        <f t="shared" si="7"/>
        <v>43581</v>
      </c>
      <c r="E133" s="33" t="str">
        <f t="shared" si="6"/>
        <v>🌗</v>
      </c>
      <c r="F133" s="32">
        <f t="shared" si="8"/>
        <v>43585</v>
      </c>
      <c r="G133" s="33" t="str">
        <f t="shared" si="9"/>
        <v>🌘</v>
      </c>
    </row>
    <row r="134" spans="1:7" x14ac:dyDescent="0.2">
      <c r="A134" t="s">
        <v>15</v>
      </c>
      <c r="B134" s="31">
        <v>43589.947916666664</v>
      </c>
      <c r="C134" s="31">
        <f t="shared" si="5"/>
        <v>43589.989583333328</v>
      </c>
      <c r="D134" s="32">
        <f t="shared" si="7"/>
        <v>43589</v>
      </c>
      <c r="E134" s="33" t="str">
        <f t="shared" si="6"/>
        <v>🌑</v>
      </c>
      <c r="F134" s="32">
        <f t="shared" si="8"/>
        <v>43593</v>
      </c>
      <c r="G134" s="33" t="str">
        <f t="shared" si="9"/>
        <v>🌒</v>
      </c>
    </row>
    <row r="135" spans="1:7" x14ac:dyDescent="0.2">
      <c r="A135" t="s">
        <v>16</v>
      </c>
      <c r="B135" s="31">
        <v>43597.05</v>
      </c>
      <c r="C135" s="31">
        <f t="shared" si="5"/>
        <v>43597.091666666667</v>
      </c>
      <c r="D135" s="32">
        <f t="shared" si="7"/>
        <v>43597</v>
      </c>
      <c r="E135" s="33" t="str">
        <f t="shared" si="6"/>
        <v>🌓</v>
      </c>
      <c r="F135" s="32">
        <f t="shared" si="8"/>
        <v>43600</v>
      </c>
      <c r="G135" s="33" t="str">
        <f t="shared" si="9"/>
        <v>🌔</v>
      </c>
    </row>
    <row r="136" spans="1:7" x14ac:dyDescent="0.2">
      <c r="A136" t="s">
        <v>17</v>
      </c>
      <c r="B136" s="31">
        <v>43603.882638888892</v>
      </c>
      <c r="C136" s="31">
        <f t="shared" si="5"/>
        <v>43603.924305555556</v>
      </c>
      <c r="D136" s="32">
        <f t="shared" si="7"/>
        <v>43603</v>
      </c>
      <c r="E136" s="33" t="str">
        <f t="shared" si="6"/>
        <v>🌕</v>
      </c>
      <c r="F136" s="32">
        <f t="shared" si="8"/>
        <v>43607</v>
      </c>
      <c r="G136" s="33" t="str">
        <f t="shared" si="9"/>
        <v>🌖</v>
      </c>
    </row>
    <row r="137" spans="1:7" x14ac:dyDescent="0.2">
      <c r="A137" t="s">
        <v>18</v>
      </c>
      <c r="B137" s="31">
        <v>43611.69027777778</v>
      </c>
      <c r="C137" s="31">
        <f t="shared" si="5"/>
        <v>43611.731944444444</v>
      </c>
      <c r="D137" s="32">
        <f t="shared" si="7"/>
        <v>43611</v>
      </c>
      <c r="E137" s="33" t="str">
        <f t="shared" si="6"/>
        <v>🌗</v>
      </c>
      <c r="F137" s="32">
        <f t="shared" si="8"/>
        <v>43615</v>
      </c>
      <c r="G137" s="33" t="str">
        <f t="shared" si="9"/>
        <v>🌘</v>
      </c>
    </row>
    <row r="138" spans="1:7" x14ac:dyDescent="0.2">
      <c r="A138" t="s">
        <v>15</v>
      </c>
      <c r="B138" s="31">
        <v>43619.418055555558</v>
      </c>
      <c r="C138" s="31">
        <f t="shared" si="5"/>
        <v>43619.459722222222</v>
      </c>
      <c r="D138" s="32">
        <f t="shared" si="7"/>
        <v>43619</v>
      </c>
      <c r="E138" s="33" t="str">
        <f t="shared" si="6"/>
        <v>🌑</v>
      </c>
      <c r="F138" s="32">
        <f t="shared" si="8"/>
        <v>43622</v>
      </c>
      <c r="G138" s="33" t="str">
        <f t="shared" si="9"/>
        <v>🌒</v>
      </c>
    </row>
    <row r="139" spans="1:7" x14ac:dyDescent="0.2">
      <c r="A139" t="s">
        <v>16</v>
      </c>
      <c r="B139" s="31">
        <v>43626.249305555553</v>
      </c>
      <c r="C139" s="31">
        <f t="shared" si="5"/>
        <v>43626.290972222218</v>
      </c>
      <c r="D139" s="32">
        <f t="shared" si="7"/>
        <v>43626</v>
      </c>
      <c r="E139" s="33" t="str">
        <f t="shared" si="6"/>
        <v>🌓</v>
      </c>
      <c r="F139" s="32">
        <f t="shared" si="8"/>
        <v>43629</v>
      </c>
      <c r="G139" s="33" t="str">
        <f t="shared" si="9"/>
        <v>🌔</v>
      </c>
    </row>
    <row r="140" spans="1:7" x14ac:dyDescent="0.2">
      <c r="A140" t="s">
        <v>17</v>
      </c>
      <c r="B140" s="31">
        <v>43633.354861111111</v>
      </c>
      <c r="C140" s="31">
        <f t="shared" si="5"/>
        <v>43633.396527777775</v>
      </c>
      <c r="D140" s="32">
        <f t="shared" si="7"/>
        <v>43633</v>
      </c>
      <c r="E140" s="33" t="str">
        <f t="shared" si="6"/>
        <v>🌕</v>
      </c>
      <c r="F140" s="32">
        <f t="shared" si="8"/>
        <v>43637</v>
      </c>
      <c r="G140" s="33" t="str">
        <f t="shared" si="9"/>
        <v>🌖</v>
      </c>
    </row>
    <row r="141" spans="1:7" x14ac:dyDescent="0.2">
      <c r="A141" t="s">
        <v>18</v>
      </c>
      <c r="B141" s="31">
        <v>43641.406944444447</v>
      </c>
      <c r="C141" s="31">
        <f t="shared" si="5"/>
        <v>43641.448611111111</v>
      </c>
      <c r="D141" s="32">
        <f t="shared" si="7"/>
        <v>43641</v>
      </c>
      <c r="E141" s="33" t="str">
        <f t="shared" si="6"/>
        <v>🌗</v>
      </c>
      <c r="F141" s="32">
        <f t="shared" si="8"/>
        <v>43645</v>
      </c>
      <c r="G141" s="33" t="str">
        <f t="shared" si="9"/>
        <v>🌘</v>
      </c>
    </row>
    <row r="142" spans="1:7" x14ac:dyDescent="0.2">
      <c r="A142" t="s">
        <v>15</v>
      </c>
      <c r="B142" s="31">
        <v>43648.802777777775</v>
      </c>
      <c r="C142" s="31">
        <f t="shared" si="5"/>
        <v>43648.844444444439</v>
      </c>
      <c r="D142" s="32">
        <f t="shared" si="7"/>
        <v>43648</v>
      </c>
      <c r="E142" s="33" t="str">
        <f t="shared" si="6"/>
        <v>🌑</v>
      </c>
      <c r="F142" s="32">
        <f t="shared" si="8"/>
        <v>43652</v>
      </c>
      <c r="G142" s="33" t="str">
        <f t="shared" si="9"/>
        <v>🌒</v>
      </c>
    </row>
    <row r="143" spans="1:7" x14ac:dyDescent="0.2">
      <c r="A143" t="s">
        <v>16</v>
      </c>
      <c r="B143" s="31">
        <v>43655.454861111109</v>
      </c>
      <c r="C143" s="31">
        <f t="shared" si="5"/>
        <v>43655.496527777774</v>
      </c>
      <c r="D143" s="32">
        <f t="shared" si="7"/>
        <v>43655</v>
      </c>
      <c r="E143" s="33" t="str">
        <f t="shared" si="6"/>
        <v>🌓</v>
      </c>
      <c r="F143" s="32">
        <f t="shared" si="8"/>
        <v>43659</v>
      </c>
      <c r="G143" s="33" t="str">
        <f t="shared" si="9"/>
        <v>🌔</v>
      </c>
    </row>
    <row r="144" spans="1:7" x14ac:dyDescent="0.2">
      <c r="A144" t="s">
        <v>17</v>
      </c>
      <c r="B144" s="31">
        <v>43662.901388888888</v>
      </c>
      <c r="C144" s="31">
        <f t="shared" si="5"/>
        <v>43662.943055555552</v>
      </c>
      <c r="D144" s="32">
        <f t="shared" si="7"/>
        <v>43662</v>
      </c>
      <c r="E144" s="33" t="str">
        <f t="shared" si="6"/>
        <v>🌕</v>
      </c>
      <c r="F144" s="32">
        <f t="shared" si="8"/>
        <v>43667</v>
      </c>
      <c r="G144" s="33" t="str">
        <f t="shared" si="9"/>
        <v>🌖</v>
      </c>
    </row>
    <row r="145" spans="1:7" x14ac:dyDescent="0.2">
      <c r="A145" t="s">
        <v>18</v>
      </c>
      <c r="B145" s="31">
        <v>43671.054166666669</v>
      </c>
      <c r="C145" s="31">
        <f t="shared" si="5"/>
        <v>43671.095833333333</v>
      </c>
      <c r="D145" s="32">
        <f t="shared" si="7"/>
        <v>43671</v>
      </c>
      <c r="E145" s="33" t="str">
        <f t="shared" si="6"/>
        <v>🌗</v>
      </c>
      <c r="F145" s="32">
        <f t="shared" si="8"/>
        <v>43674</v>
      </c>
      <c r="G145" s="33" t="str">
        <f t="shared" si="9"/>
        <v>🌘</v>
      </c>
    </row>
    <row r="146" spans="1:7" x14ac:dyDescent="0.2">
      <c r="A146" t="s">
        <v>15</v>
      </c>
      <c r="B146" s="31">
        <v>43678.133333333331</v>
      </c>
      <c r="C146" s="31">
        <f t="shared" si="5"/>
        <v>43678.174999999996</v>
      </c>
      <c r="D146" s="32">
        <f t="shared" si="7"/>
        <v>43678</v>
      </c>
      <c r="E146" s="33" t="str">
        <f t="shared" si="6"/>
        <v>🌑</v>
      </c>
      <c r="F146" s="32">
        <f t="shared" si="8"/>
        <v>43681</v>
      </c>
      <c r="G146" s="33" t="str">
        <f t="shared" si="9"/>
        <v>🌒</v>
      </c>
    </row>
    <row r="147" spans="1:7" x14ac:dyDescent="0.2">
      <c r="A147" t="s">
        <v>16</v>
      </c>
      <c r="B147" s="31">
        <v>43684.729861111111</v>
      </c>
      <c r="C147" s="31">
        <f t="shared" ref="C147:C210" si="10">B147+$C$9/24</f>
        <v>43684.771527777775</v>
      </c>
      <c r="D147" s="32">
        <f t="shared" si="7"/>
        <v>43684</v>
      </c>
      <c r="E147" s="33" t="str">
        <f t="shared" ref="E147:E210" si="11">INDEX($B$8:$B$14,MATCH(A147,$A$8:$A$14,0))</f>
        <v>🌓</v>
      </c>
      <c r="F147" s="32">
        <f t="shared" si="8"/>
        <v>43688</v>
      </c>
      <c r="G147" s="33" t="str">
        <f t="shared" si="9"/>
        <v>🌔</v>
      </c>
    </row>
    <row r="148" spans="1:7" x14ac:dyDescent="0.2">
      <c r="A148" t="s">
        <v>17</v>
      </c>
      <c r="B148" s="31">
        <v>43692.520138888889</v>
      </c>
      <c r="C148" s="31">
        <f t="shared" si="10"/>
        <v>43692.561805555553</v>
      </c>
      <c r="D148" s="32">
        <f t="shared" ref="D148:D211" si="12">INT(C148)</f>
        <v>43692</v>
      </c>
      <c r="E148" s="33" t="str">
        <f t="shared" si="11"/>
        <v>🌕</v>
      </c>
      <c r="F148" s="32">
        <f t="shared" ref="F148:F211" si="13">INT(AVERAGE(C148:C149))</f>
        <v>43696</v>
      </c>
      <c r="G148" s="33" t="str">
        <f t="shared" ref="G148:G211" si="14">INDEX($B$8:$B$15,MATCH(A148,$A$8:$A$15,0)+1)</f>
        <v>🌖</v>
      </c>
    </row>
    <row r="149" spans="1:7" x14ac:dyDescent="0.2">
      <c r="A149" t="s">
        <v>18</v>
      </c>
      <c r="B149" s="31">
        <v>43700.62222222222</v>
      </c>
      <c r="C149" s="31">
        <f t="shared" si="10"/>
        <v>43700.663888888885</v>
      </c>
      <c r="D149" s="32">
        <f t="shared" si="12"/>
        <v>43700</v>
      </c>
      <c r="E149" s="33" t="str">
        <f t="shared" si="11"/>
        <v>🌗</v>
      </c>
      <c r="F149" s="32">
        <f t="shared" si="13"/>
        <v>43704</v>
      </c>
      <c r="G149" s="33" t="str">
        <f t="shared" si="14"/>
        <v>🌘</v>
      </c>
    </row>
    <row r="150" spans="1:7" x14ac:dyDescent="0.2">
      <c r="A150" t="s">
        <v>15</v>
      </c>
      <c r="B150" s="31">
        <v>43707.442361111112</v>
      </c>
      <c r="C150" s="31">
        <f t="shared" si="10"/>
        <v>43707.484027777777</v>
      </c>
      <c r="D150" s="32">
        <f t="shared" si="12"/>
        <v>43707</v>
      </c>
      <c r="E150" s="33" t="str">
        <f t="shared" si="11"/>
        <v>🌑</v>
      </c>
      <c r="F150" s="32">
        <f t="shared" si="13"/>
        <v>43710</v>
      </c>
      <c r="G150" s="33" t="str">
        <f t="shared" si="14"/>
        <v>🌒</v>
      </c>
    </row>
    <row r="151" spans="1:7" x14ac:dyDescent="0.2">
      <c r="A151" t="s">
        <v>16</v>
      </c>
      <c r="B151" s="31">
        <v>43714.131944444445</v>
      </c>
      <c r="C151" s="31">
        <f t="shared" si="10"/>
        <v>43714.173611111109</v>
      </c>
      <c r="D151" s="32">
        <f t="shared" si="12"/>
        <v>43714</v>
      </c>
      <c r="E151" s="33" t="str">
        <f t="shared" si="11"/>
        <v>🌓</v>
      </c>
      <c r="F151" s="32">
        <f t="shared" si="13"/>
        <v>43718</v>
      </c>
      <c r="G151" s="33" t="str">
        <f t="shared" si="14"/>
        <v>🌔</v>
      </c>
    </row>
    <row r="152" spans="1:7" x14ac:dyDescent="0.2">
      <c r="A152" t="s">
        <v>17</v>
      </c>
      <c r="B152" s="31">
        <v>43722.189583333333</v>
      </c>
      <c r="C152" s="31">
        <f t="shared" si="10"/>
        <v>43722.231249999997</v>
      </c>
      <c r="D152" s="32">
        <f t="shared" si="12"/>
        <v>43722</v>
      </c>
      <c r="E152" s="33" t="str">
        <f t="shared" si="11"/>
        <v>🌕</v>
      </c>
      <c r="F152" s="32">
        <f t="shared" si="13"/>
        <v>43726</v>
      </c>
      <c r="G152" s="33" t="str">
        <f t="shared" si="14"/>
        <v>🌖</v>
      </c>
    </row>
    <row r="153" spans="1:7" x14ac:dyDescent="0.2">
      <c r="A153" t="s">
        <v>18</v>
      </c>
      <c r="B153" s="31">
        <v>43730.111805555556</v>
      </c>
      <c r="C153" s="31">
        <f t="shared" si="10"/>
        <v>43730.15347222222</v>
      </c>
      <c r="D153" s="32">
        <f t="shared" si="12"/>
        <v>43730</v>
      </c>
      <c r="E153" s="33" t="str">
        <f t="shared" si="11"/>
        <v>🌗</v>
      </c>
      <c r="F153" s="32">
        <f t="shared" si="13"/>
        <v>43733</v>
      </c>
      <c r="G153" s="33" t="str">
        <f t="shared" si="14"/>
        <v>🌘</v>
      </c>
    </row>
    <row r="154" spans="1:7" x14ac:dyDescent="0.2">
      <c r="A154" t="s">
        <v>15</v>
      </c>
      <c r="B154" s="31">
        <v>43736.768055555556</v>
      </c>
      <c r="C154" s="31">
        <f t="shared" si="10"/>
        <v>43736.80972222222</v>
      </c>
      <c r="D154" s="32">
        <f t="shared" si="12"/>
        <v>43736</v>
      </c>
      <c r="E154" s="33" t="str">
        <f t="shared" si="11"/>
        <v>🌑</v>
      </c>
      <c r="F154" s="32">
        <f t="shared" si="13"/>
        <v>43740</v>
      </c>
      <c r="G154" s="33" t="str">
        <f t="shared" si="14"/>
        <v>🌒</v>
      </c>
    </row>
    <row r="155" spans="1:7" x14ac:dyDescent="0.2">
      <c r="A155" t="s">
        <v>16</v>
      </c>
      <c r="B155" s="31">
        <v>43743.699305555558</v>
      </c>
      <c r="C155" s="31">
        <f t="shared" si="10"/>
        <v>43743.740972222222</v>
      </c>
      <c r="D155" s="32">
        <f t="shared" si="12"/>
        <v>43743</v>
      </c>
      <c r="E155" s="33" t="str">
        <f t="shared" si="11"/>
        <v>🌓</v>
      </c>
      <c r="F155" s="32">
        <f t="shared" si="13"/>
        <v>43747</v>
      </c>
      <c r="G155" s="33" t="str">
        <f t="shared" si="14"/>
        <v>🌔</v>
      </c>
    </row>
    <row r="156" spans="1:7" x14ac:dyDescent="0.2">
      <c r="A156" t="s">
        <v>17</v>
      </c>
      <c r="B156" s="31">
        <v>43751.880555555559</v>
      </c>
      <c r="C156" s="31">
        <f t="shared" si="10"/>
        <v>43751.922222222223</v>
      </c>
      <c r="D156" s="32">
        <f t="shared" si="12"/>
        <v>43751</v>
      </c>
      <c r="E156" s="33" t="str">
        <f t="shared" si="11"/>
        <v>🌕</v>
      </c>
      <c r="F156" s="32">
        <f t="shared" si="13"/>
        <v>43755</v>
      </c>
      <c r="G156" s="33" t="str">
        <f t="shared" si="14"/>
        <v>🌖</v>
      </c>
    </row>
    <row r="157" spans="1:7" x14ac:dyDescent="0.2">
      <c r="A157" t="s">
        <v>18</v>
      </c>
      <c r="B157" s="31">
        <v>43759.527083333334</v>
      </c>
      <c r="C157" s="31">
        <f t="shared" si="10"/>
        <v>43759.568749999999</v>
      </c>
      <c r="D157" s="32">
        <f t="shared" si="12"/>
        <v>43759</v>
      </c>
      <c r="E157" s="33" t="str">
        <f t="shared" si="11"/>
        <v>🌗</v>
      </c>
      <c r="F157" s="32">
        <f t="shared" si="13"/>
        <v>43762</v>
      </c>
      <c r="G157" s="33" t="str">
        <f t="shared" si="14"/>
        <v>🌘</v>
      </c>
    </row>
    <row r="158" spans="1:7" x14ac:dyDescent="0.2">
      <c r="A158" t="s">
        <v>15</v>
      </c>
      <c r="B158" s="31">
        <v>43766.151388888888</v>
      </c>
      <c r="C158" s="31">
        <f t="shared" si="10"/>
        <v>43766.193055555552</v>
      </c>
      <c r="D158" s="32">
        <f t="shared" si="12"/>
        <v>43766</v>
      </c>
      <c r="E158" s="33" t="str">
        <f t="shared" si="11"/>
        <v>🌑</v>
      </c>
      <c r="F158" s="32">
        <f t="shared" si="13"/>
        <v>43769</v>
      </c>
      <c r="G158" s="33" t="str">
        <f t="shared" si="14"/>
        <v>🌒</v>
      </c>
    </row>
    <row r="159" spans="1:7" x14ac:dyDescent="0.2">
      <c r="A159" t="s">
        <v>16</v>
      </c>
      <c r="B159" s="31">
        <v>43773.432638888888</v>
      </c>
      <c r="C159" s="31">
        <f t="shared" si="10"/>
        <v>43773.474305555552</v>
      </c>
      <c r="D159" s="32">
        <f t="shared" si="12"/>
        <v>43773</v>
      </c>
      <c r="E159" s="33" t="str">
        <f t="shared" si="11"/>
        <v>🌓</v>
      </c>
      <c r="F159" s="32">
        <f t="shared" si="13"/>
        <v>43777</v>
      </c>
      <c r="G159" s="33" t="str">
        <f t="shared" si="14"/>
        <v>🌔</v>
      </c>
    </row>
    <row r="160" spans="1:7" x14ac:dyDescent="0.2">
      <c r="A160" t="s">
        <v>17</v>
      </c>
      <c r="B160" s="31">
        <v>43781.56527777778</v>
      </c>
      <c r="C160" s="31">
        <f t="shared" si="10"/>
        <v>43781.606944444444</v>
      </c>
      <c r="D160" s="32">
        <f t="shared" si="12"/>
        <v>43781</v>
      </c>
      <c r="E160" s="33" t="str">
        <f t="shared" si="11"/>
        <v>🌕</v>
      </c>
      <c r="F160" s="32">
        <f t="shared" si="13"/>
        <v>43785</v>
      </c>
      <c r="G160" s="33" t="str">
        <f t="shared" si="14"/>
        <v>🌖</v>
      </c>
    </row>
    <row r="161" spans="1:7" x14ac:dyDescent="0.2">
      <c r="A161" t="s">
        <v>18</v>
      </c>
      <c r="B161" s="31">
        <v>43788.882638888892</v>
      </c>
      <c r="C161" s="31">
        <f t="shared" si="10"/>
        <v>43788.924305555556</v>
      </c>
      <c r="D161" s="32">
        <f t="shared" si="12"/>
        <v>43788</v>
      </c>
      <c r="E161" s="33" t="str">
        <f t="shared" si="11"/>
        <v>🌗</v>
      </c>
      <c r="F161" s="32">
        <f t="shared" si="13"/>
        <v>43792</v>
      </c>
      <c r="G161" s="33" t="str">
        <f t="shared" si="14"/>
        <v>🌘</v>
      </c>
    </row>
    <row r="162" spans="1:7" x14ac:dyDescent="0.2">
      <c r="A162" t="s">
        <v>15</v>
      </c>
      <c r="B162" s="31">
        <v>43795.629166666666</v>
      </c>
      <c r="C162" s="31">
        <f t="shared" si="10"/>
        <v>43795.67083333333</v>
      </c>
      <c r="D162" s="32">
        <f t="shared" si="12"/>
        <v>43795</v>
      </c>
      <c r="E162" s="33" t="str">
        <f t="shared" si="11"/>
        <v>🌑</v>
      </c>
      <c r="F162" s="32">
        <f t="shared" si="13"/>
        <v>43799</v>
      </c>
      <c r="G162" s="33" t="str">
        <f t="shared" si="14"/>
        <v>🌒</v>
      </c>
    </row>
    <row r="163" spans="1:7" x14ac:dyDescent="0.2">
      <c r="A163" t="s">
        <v>16</v>
      </c>
      <c r="B163" s="31">
        <v>43803.290277777778</v>
      </c>
      <c r="C163" s="31">
        <f t="shared" si="10"/>
        <v>43803.331944444442</v>
      </c>
      <c r="D163" s="32">
        <f t="shared" si="12"/>
        <v>43803</v>
      </c>
      <c r="E163" s="33" t="str">
        <f t="shared" si="11"/>
        <v>🌓</v>
      </c>
      <c r="F163" s="32">
        <f t="shared" si="13"/>
        <v>43807</v>
      </c>
      <c r="G163" s="33" t="str">
        <f t="shared" si="14"/>
        <v>🌔</v>
      </c>
    </row>
    <row r="164" spans="1:7" x14ac:dyDescent="0.2">
      <c r="A164" t="s">
        <v>17</v>
      </c>
      <c r="B164" s="31">
        <v>43811.216666666667</v>
      </c>
      <c r="C164" s="31">
        <f t="shared" si="10"/>
        <v>43811.258333333331</v>
      </c>
      <c r="D164" s="32">
        <f t="shared" si="12"/>
        <v>43811</v>
      </c>
      <c r="E164" s="33" t="str">
        <f t="shared" si="11"/>
        <v>🌕</v>
      </c>
      <c r="F164" s="32">
        <f t="shared" si="13"/>
        <v>43814</v>
      </c>
      <c r="G164" s="33" t="str">
        <f t="shared" si="14"/>
        <v>🌖</v>
      </c>
    </row>
    <row r="165" spans="1:7" x14ac:dyDescent="0.2">
      <c r="A165" t="s">
        <v>18</v>
      </c>
      <c r="B165" s="31">
        <v>43818.206250000003</v>
      </c>
      <c r="C165" s="31">
        <f t="shared" si="10"/>
        <v>43818.247916666667</v>
      </c>
      <c r="D165" s="32">
        <f t="shared" si="12"/>
        <v>43818</v>
      </c>
      <c r="E165" s="33" t="str">
        <f t="shared" si="11"/>
        <v>🌗</v>
      </c>
      <c r="F165" s="32">
        <f t="shared" si="13"/>
        <v>43821</v>
      </c>
      <c r="G165" s="33" t="str">
        <f t="shared" si="14"/>
        <v>🌘</v>
      </c>
    </row>
    <row r="166" spans="1:7" x14ac:dyDescent="0.2">
      <c r="A166" t="s">
        <v>15</v>
      </c>
      <c r="B166" s="31">
        <v>43825.217361111114</v>
      </c>
      <c r="C166" s="31">
        <f t="shared" si="10"/>
        <v>43825.259027777778</v>
      </c>
      <c r="D166" s="32">
        <f t="shared" si="12"/>
        <v>43825</v>
      </c>
      <c r="E166" s="33" t="str">
        <f t="shared" si="11"/>
        <v>🌑</v>
      </c>
      <c r="F166" s="32">
        <f t="shared" si="13"/>
        <v>43829</v>
      </c>
      <c r="G166" s="33" t="str">
        <f t="shared" si="14"/>
        <v>🌒</v>
      </c>
    </row>
    <row r="167" spans="1:7" x14ac:dyDescent="0.2">
      <c r="A167" t="s">
        <v>16</v>
      </c>
      <c r="B167" s="31">
        <v>43833.197916666664</v>
      </c>
      <c r="C167" s="31">
        <f t="shared" si="10"/>
        <v>43833.239583333328</v>
      </c>
      <c r="D167" s="32">
        <f t="shared" si="12"/>
        <v>43833</v>
      </c>
      <c r="E167" s="33" t="str">
        <f t="shared" si="11"/>
        <v>🌓</v>
      </c>
      <c r="F167" s="32">
        <f t="shared" si="13"/>
        <v>43837</v>
      </c>
      <c r="G167" s="33" t="str">
        <f t="shared" si="14"/>
        <v>🌔</v>
      </c>
    </row>
    <row r="168" spans="1:7" x14ac:dyDescent="0.2">
      <c r="A168" t="s">
        <v>17</v>
      </c>
      <c r="B168" s="31">
        <v>43840.806250000001</v>
      </c>
      <c r="C168" s="31">
        <f t="shared" si="10"/>
        <v>43840.847916666666</v>
      </c>
      <c r="D168" s="32">
        <f t="shared" si="12"/>
        <v>43840</v>
      </c>
      <c r="E168" s="33" t="str">
        <f t="shared" si="11"/>
        <v>🌕</v>
      </c>
      <c r="F168" s="32">
        <f t="shared" si="13"/>
        <v>43844</v>
      </c>
      <c r="G168" s="33" t="str">
        <f t="shared" si="14"/>
        <v>🌖</v>
      </c>
    </row>
    <row r="169" spans="1:7" x14ac:dyDescent="0.2">
      <c r="A169" t="s">
        <v>18</v>
      </c>
      <c r="B169" s="31">
        <v>43847.540277777778</v>
      </c>
      <c r="C169" s="31">
        <f t="shared" si="10"/>
        <v>43847.581944444442</v>
      </c>
      <c r="D169" s="32">
        <f t="shared" si="12"/>
        <v>43847</v>
      </c>
      <c r="E169" s="33" t="str">
        <f t="shared" si="11"/>
        <v>🌗</v>
      </c>
      <c r="F169" s="32">
        <f t="shared" si="13"/>
        <v>43851</v>
      </c>
      <c r="G169" s="33" t="str">
        <f t="shared" si="14"/>
        <v>🌘</v>
      </c>
    </row>
    <row r="170" spans="1:7" x14ac:dyDescent="0.2">
      <c r="A170" t="s">
        <v>15</v>
      </c>
      <c r="B170" s="31">
        <v>43854.904166666667</v>
      </c>
      <c r="C170" s="31">
        <f t="shared" si="10"/>
        <v>43854.945833333331</v>
      </c>
      <c r="D170" s="32">
        <f t="shared" si="12"/>
        <v>43854</v>
      </c>
      <c r="E170" s="33" t="str">
        <f t="shared" si="11"/>
        <v>🌑</v>
      </c>
      <c r="F170" s="32">
        <f t="shared" si="13"/>
        <v>43859</v>
      </c>
      <c r="G170" s="33" t="str">
        <f t="shared" si="14"/>
        <v>🌒</v>
      </c>
    </row>
    <row r="171" spans="1:7" x14ac:dyDescent="0.2">
      <c r="A171" t="s">
        <v>16</v>
      </c>
      <c r="B171" s="31">
        <v>43863.070833333331</v>
      </c>
      <c r="C171" s="31">
        <f t="shared" si="10"/>
        <v>43863.112499999996</v>
      </c>
      <c r="D171" s="32">
        <f t="shared" si="12"/>
        <v>43863</v>
      </c>
      <c r="E171" s="33" t="str">
        <f t="shared" si="11"/>
        <v>🌓</v>
      </c>
      <c r="F171" s="32">
        <f t="shared" si="13"/>
        <v>43866</v>
      </c>
      <c r="G171" s="33" t="str">
        <f t="shared" si="14"/>
        <v>🌔</v>
      </c>
    </row>
    <row r="172" spans="1:7" x14ac:dyDescent="0.2">
      <c r="A172" t="s">
        <v>17</v>
      </c>
      <c r="B172" s="31">
        <v>43870.314583333333</v>
      </c>
      <c r="C172" s="31">
        <f t="shared" si="10"/>
        <v>43870.356249999997</v>
      </c>
      <c r="D172" s="32">
        <f t="shared" si="12"/>
        <v>43870</v>
      </c>
      <c r="E172" s="33" t="str">
        <f t="shared" si="11"/>
        <v>🌕</v>
      </c>
      <c r="F172" s="32">
        <f t="shared" si="13"/>
        <v>43873</v>
      </c>
      <c r="G172" s="33" t="str">
        <f t="shared" si="14"/>
        <v>🌖</v>
      </c>
    </row>
    <row r="173" spans="1:7" x14ac:dyDescent="0.2">
      <c r="A173" t="s">
        <v>18</v>
      </c>
      <c r="B173" s="31">
        <v>43876.928472222222</v>
      </c>
      <c r="C173" s="31">
        <f t="shared" si="10"/>
        <v>43876.970138888886</v>
      </c>
      <c r="D173" s="32">
        <f t="shared" si="12"/>
        <v>43876</v>
      </c>
      <c r="E173" s="33" t="str">
        <f t="shared" si="11"/>
        <v>🌗</v>
      </c>
      <c r="F173" s="32">
        <f t="shared" si="13"/>
        <v>43880</v>
      </c>
      <c r="G173" s="33" t="str">
        <f t="shared" si="14"/>
        <v>🌘</v>
      </c>
    </row>
    <row r="174" spans="1:7" x14ac:dyDescent="0.2">
      <c r="A174" t="s">
        <v>15</v>
      </c>
      <c r="B174" s="31">
        <v>43884.647222222222</v>
      </c>
      <c r="C174" s="31">
        <f t="shared" si="10"/>
        <v>43884.688888888886</v>
      </c>
      <c r="D174" s="32">
        <f t="shared" si="12"/>
        <v>43884</v>
      </c>
      <c r="E174" s="33" t="str">
        <f t="shared" si="11"/>
        <v>🌑</v>
      </c>
      <c r="F174" s="32">
        <f t="shared" si="13"/>
        <v>43888</v>
      </c>
      <c r="G174" s="33" t="str">
        <f t="shared" si="14"/>
        <v>🌒</v>
      </c>
    </row>
    <row r="175" spans="1:7" x14ac:dyDescent="0.2">
      <c r="A175" t="s">
        <v>16</v>
      </c>
      <c r="B175" s="31">
        <v>43892.831250000003</v>
      </c>
      <c r="C175" s="31">
        <f t="shared" si="10"/>
        <v>43892.872916666667</v>
      </c>
      <c r="D175" s="32">
        <f t="shared" si="12"/>
        <v>43892</v>
      </c>
      <c r="E175" s="33" t="str">
        <f t="shared" si="11"/>
        <v>🌓</v>
      </c>
      <c r="F175" s="32">
        <f t="shared" si="13"/>
        <v>43896</v>
      </c>
      <c r="G175" s="33" t="str">
        <f t="shared" si="14"/>
        <v>🌔</v>
      </c>
    </row>
    <row r="176" spans="1:7" x14ac:dyDescent="0.2">
      <c r="A176" t="s">
        <v>17</v>
      </c>
      <c r="B176" s="31">
        <v>43899.741666666669</v>
      </c>
      <c r="C176" s="31">
        <f t="shared" si="10"/>
        <v>43899.783333333333</v>
      </c>
      <c r="D176" s="32">
        <f t="shared" si="12"/>
        <v>43899</v>
      </c>
      <c r="E176" s="33" t="str">
        <f t="shared" si="11"/>
        <v>🌕</v>
      </c>
      <c r="F176" s="32">
        <f t="shared" si="13"/>
        <v>43903</v>
      </c>
      <c r="G176" s="33" t="str">
        <f t="shared" si="14"/>
        <v>🌖</v>
      </c>
    </row>
    <row r="177" spans="1:7" x14ac:dyDescent="0.2">
      <c r="A177" t="s">
        <v>18</v>
      </c>
      <c r="B177" s="31">
        <v>43906.398611111108</v>
      </c>
      <c r="C177" s="31">
        <f t="shared" si="10"/>
        <v>43906.440277777772</v>
      </c>
      <c r="D177" s="32">
        <f t="shared" si="12"/>
        <v>43906</v>
      </c>
      <c r="E177" s="33" t="str">
        <f t="shared" si="11"/>
        <v>🌗</v>
      </c>
      <c r="F177" s="32">
        <f t="shared" si="13"/>
        <v>43910</v>
      </c>
      <c r="G177" s="33" t="str">
        <f t="shared" si="14"/>
        <v>🌘</v>
      </c>
    </row>
    <row r="178" spans="1:7" x14ac:dyDescent="0.2">
      <c r="A178" t="s">
        <v>15</v>
      </c>
      <c r="B178" s="31">
        <v>43914.394444444442</v>
      </c>
      <c r="C178" s="31">
        <f t="shared" si="10"/>
        <v>43914.436111111107</v>
      </c>
      <c r="D178" s="32">
        <f t="shared" si="12"/>
        <v>43914</v>
      </c>
      <c r="E178" s="33" t="str">
        <f t="shared" si="11"/>
        <v>🌑</v>
      </c>
      <c r="F178" s="32">
        <f t="shared" si="13"/>
        <v>43918</v>
      </c>
      <c r="G178" s="33" t="str">
        <f t="shared" si="14"/>
        <v>🌒</v>
      </c>
    </row>
    <row r="179" spans="1:7" x14ac:dyDescent="0.2">
      <c r="A179" t="s">
        <v>16</v>
      </c>
      <c r="B179" s="31">
        <v>43922.431250000001</v>
      </c>
      <c r="C179" s="31">
        <f t="shared" si="10"/>
        <v>43922.472916666666</v>
      </c>
      <c r="D179" s="32">
        <f t="shared" si="12"/>
        <v>43922</v>
      </c>
      <c r="E179" s="33" t="str">
        <f t="shared" si="11"/>
        <v>🌓</v>
      </c>
      <c r="F179" s="32">
        <f t="shared" si="13"/>
        <v>43925</v>
      </c>
      <c r="G179" s="33" t="str">
        <f t="shared" si="14"/>
        <v>🌔</v>
      </c>
    </row>
    <row r="180" spans="1:7" x14ac:dyDescent="0.2">
      <c r="A180" t="s">
        <v>17</v>
      </c>
      <c r="B180" s="31">
        <v>43929.107638888891</v>
      </c>
      <c r="C180" s="31">
        <f t="shared" si="10"/>
        <v>43929.149305555555</v>
      </c>
      <c r="D180" s="32">
        <f t="shared" si="12"/>
        <v>43929</v>
      </c>
      <c r="E180" s="33" t="str">
        <f t="shared" si="11"/>
        <v>🌕</v>
      </c>
      <c r="F180" s="32">
        <f t="shared" si="13"/>
        <v>43932</v>
      </c>
      <c r="G180" s="33" t="str">
        <f t="shared" si="14"/>
        <v>🌖</v>
      </c>
    </row>
    <row r="181" spans="1:7" x14ac:dyDescent="0.2">
      <c r="A181" t="s">
        <v>18</v>
      </c>
      <c r="B181" s="31">
        <v>43935.955555555556</v>
      </c>
      <c r="C181" s="31">
        <f t="shared" si="10"/>
        <v>43935.99722222222</v>
      </c>
      <c r="D181" s="32">
        <f t="shared" si="12"/>
        <v>43935</v>
      </c>
      <c r="E181" s="33" t="str">
        <f t="shared" si="11"/>
        <v>🌗</v>
      </c>
      <c r="F181" s="32">
        <f t="shared" si="13"/>
        <v>43940</v>
      </c>
      <c r="G181" s="33" t="str">
        <f t="shared" si="14"/>
        <v>🌘</v>
      </c>
    </row>
    <row r="182" spans="1:7" x14ac:dyDescent="0.2">
      <c r="A182" t="s">
        <v>15</v>
      </c>
      <c r="B182" s="31">
        <v>43944.101388888892</v>
      </c>
      <c r="C182" s="31">
        <f t="shared" si="10"/>
        <v>43944.143055555556</v>
      </c>
      <c r="D182" s="32">
        <f t="shared" si="12"/>
        <v>43944</v>
      </c>
      <c r="E182" s="33" t="str">
        <f t="shared" si="11"/>
        <v>🌑</v>
      </c>
      <c r="F182" s="32">
        <f t="shared" si="13"/>
        <v>43948</v>
      </c>
      <c r="G182" s="33" t="str">
        <f t="shared" si="14"/>
        <v>🌒</v>
      </c>
    </row>
    <row r="183" spans="1:7" x14ac:dyDescent="0.2">
      <c r="A183" t="s">
        <v>16</v>
      </c>
      <c r="B183" s="31">
        <v>43951.859722222223</v>
      </c>
      <c r="C183" s="31">
        <f t="shared" si="10"/>
        <v>43951.901388888888</v>
      </c>
      <c r="D183" s="32">
        <f t="shared" si="12"/>
        <v>43951</v>
      </c>
      <c r="E183" s="33" t="str">
        <f t="shared" si="11"/>
        <v>🌓</v>
      </c>
      <c r="F183" s="32">
        <f t="shared" si="13"/>
        <v>43955</v>
      </c>
      <c r="G183" s="33" t="str">
        <f t="shared" si="14"/>
        <v>🌔</v>
      </c>
    </row>
    <row r="184" spans="1:7" x14ac:dyDescent="0.2">
      <c r="A184" t="s">
        <v>17</v>
      </c>
      <c r="B184" s="31">
        <v>43958.447916666664</v>
      </c>
      <c r="C184" s="31">
        <f t="shared" si="10"/>
        <v>43958.489583333328</v>
      </c>
      <c r="D184" s="32">
        <f t="shared" si="12"/>
        <v>43958</v>
      </c>
      <c r="E184" s="33" t="str">
        <f t="shared" si="11"/>
        <v>🌕</v>
      </c>
      <c r="F184" s="32">
        <f t="shared" si="13"/>
        <v>43962</v>
      </c>
      <c r="G184" s="33" t="str">
        <f t="shared" si="14"/>
        <v>🌖</v>
      </c>
    </row>
    <row r="185" spans="1:7" x14ac:dyDescent="0.2">
      <c r="A185" t="s">
        <v>18</v>
      </c>
      <c r="B185" s="31">
        <v>43965.585416666669</v>
      </c>
      <c r="C185" s="31">
        <f t="shared" si="10"/>
        <v>43965.627083333333</v>
      </c>
      <c r="D185" s="32">
        <f t="shared" si="12"/>
        <v>43965</v>
      </c>
      <c r="E185" s="33" t="str">
        <f t="shared" si="11"/>
        <v>🌗</v>
      </c>
      <c r="F185" s="32">
        <f t="shared" si="13"/>
        <v>43969</v>
      </c>
      <c r="G185" s="33" t="str">
        <f t="shared" si="14"/>
        <v>🌘</v>
      </c>
    </row>
    <row r="186" spans="1:7" x14ac:dyDescent="0.2">
      <c r="A186" t="s">
        <v>15</v>
      </c>
      <c r="B186" s="31">
        <v>43973.73541666667</v>
      </c>
      <c r="C186" s="31">
        <f t="shared" si="10"/>
        <v>43973.777083333334</v>
      </c>
      <c r="D186" s="32">
        <f t="shared" si="12"/>
        <v>43973</v>
      </c>
      <c r="E186" s="33" t="str">
        <f t="shared" si="11"/>
        <v>🌑</v>
      </c>
      <c r="F186" s="32">
        <f t="shared" si="13"/>
        <v>43977</v>
      </c>
      <c r="G186" s="33" t="str">
        <f t="shared" si="14"/>
        <v>🌒</v>
      </c>
    </row>
    <row r="187" spans="1:7" x14ac:dyDescent="0.2">
      <c r="A187" t="s">
        <v>16</v>
      </c>
      <c r="B187" s="31">
        <v>43981.145833333336</v>
      </c>
      <c r="C187" s="31">
        <f t="shared" si="10"/>
        <v>43981.1875</v>
      </c>
      <c r="D187" s="32">
        <f t="shared" si="12"/>
        <v>43981</v>
      </c>
      <c r="E187" s="33" t="str">
        <f t="shared" si="11"/>
        <v>🌓</v>
      </c>
      <c r="F187" s="32">
        <f t="shared" si="13"/>
        <v>43984</v>
      </c>
      <c r="G187" s="33" t="str">
        <f t="shared" si="14"/>
        <v>🌔</v>
      </c>
    </row>
    <row r="188" spans="1:7" x14ac:dyDescent="0.2">
      <c r="A188" t="s">
        <v>17</v>
      </c>
      <c r="B188" s="31">
        <v>43987.8</v>
      </c>
      <c r="C188" s="31">
        <f t="shared" si="10"/>
        <v>43987.841666666667</v>
      </c>
      <c r="D188" s="32">
        <f t="shared" si="12"/>
        <v>43987</v>
      </c>
      <c r="E188" s="33" t="str">
        <f t="shared" si="11"/>
        <v>🌕</v>
      </c>
      <c r="F188" s="32">
        <f t="shared" si="13"/>
        <v>43991</v>
      </c>
      <c r="G188" s="33" t="str">
        <f t="shared" si="14"/>
        <v>🌖</v>
      </c>
    </row>
    <row r="189" spans="1:7" x14ac:dyDescent="0.2">
      <c r="A189" t="s">
        <v>18</v>
      </c>
      <c r="B189" s="31">
        <v>43995.26666666667</v>
      </c>
      <c r="C189" s="31">
        <f t="shared" si="10"/>
        <v>43995.308333333334</v>
      </c>
      <c r="D189" s="32">
        <f t="shared" si="12"/>
        <v>43995</v>
      </c>
      <c r="E189" s="33" t="str">
        <f t="shared" si="11"/>
        <v>🌗</v>
      </c>
      <c r="F189" s="32">
        <f t="shared" si="13"/>
        <v>43999</v>
      </c>
      <c r="G189" s="33" t="str">
        <f t="shared" si="14"/>
        <v>🌘</v>
      </c>
    </row>
    <row r="190" spans="1:7" x14ac:dyDescent="0.2">
      <c r="A190" t="s">
        <v>15</v>
      </c>
      <c r="B190" s="31">
        <v>44003.27847222222</v>
      </c>
      <c r="C190" s="31">
        <f t="shared" si="10"/>
        <v>44003.320138888885</v>
      </c>
      <c r="D190" s="32">
        <f t="shared" si="12"/>
        <v>44003</v>
      </c>
      <c r="E190" s="33" t="str">
        <f t="shared" si="11"/>
        <v>🌑</v>
      </c>
      <c r="F190" s="32">
        <f t="shared" si="13"/>
        <v>44006</v>
      </c>
      <c r="G190" s="33" t="str">
        <f t="shared" si="14"/>
        <v>🌒</v>
      </c>
    </row>
    <row r="191" spans="1:7" x14ac:dyDescent="0.2">
      <c r="A191" t="s">
        <v>16</v>
      </c>
      <c r="B191" s="31">
        <v>44010.344444444447</v>
      </c>
      <c r="C191" s="31">
        <f t="shared" si="10"/>
        <v>44010.386111111111</v>
      </c>
      <c r="D191" s="32">
        <f t="shared" si="12"/>
        <v>44010</v>
      </c>
      <c r="E191" s="33" t="str">
        <f t="shared" si="11"/>
        <v>🌓</v>
      </c>
      <c r="F191" s="32">
        <f t="shared" si="13"/>
        <v>44013</v>
      </c>
      <c r="G191" s="33" t="str">
        <f t="shared" si="14"/>
        <v>🌔</v>
      </c>
    </row>
    <row r="192" spans="1:7" x14ac:dyDescent="0.2">
      <c r="A192" t="s">
        <v>17</v>
      </c>
      <c r="B192" s="31">
        <v>44017.197222222225</v>
      </c>
      <c r="C192" s="31">
        <f t="shared" si="10"/>
        <v>44017.238888888889</v>
      </c>
      <c r="D192" s="32">
        <f t="shared" si="12"/>
        <v>44017</v>
      </c>
      <c r="E192" s="33" t="str">
        <f t="shared" si="11"/>
        <v>🌕</v>
      </c>
      <c r="F192" s="32">
        <f t="shared" si="13"/>
        <v>44021</v>
      </c>
      <c r="G192" s="33" t="str">
        <f t="shared" si="14"/>
        <v>🌖</v>
      </c>
    </row>
    <row r="193" spans="1:7" x14ac:dyDescent="0.2">
      <c r="A193" t="s">
        <v>18</v>
      </c>
      <c r="B193" s="31">
        <v>44024.978472222225</v>
      </c>
      <c r="C193" s="31">
        <f t="shared" si="10"/>
        <v>44025.020138888889</v>
      </c>
      <c r="D193" s="32">
        <f t="shared" si="12"/>
        <v>44025</v>
      </c>
      <c r="E193" s="33" t="str">
        <f t="shared" si="11"/>
        <v>🌗</v>
      </c>
      <c r="F193" s="32">
        <f t="shared" si="13"/>
        <v>44028</v>
      </c>
      <c r="G193" s="33" t="str">
        <f t="shared" si="14"/>
        <v>🌘</v>
      </c>
    </row>
    <row r="194" spans="1:7" x14ac:dyDescent="0.2">
      <c r="A194" t="s">
        <v>15</v>
      </c>
      <c r="B194" s="31">
        <v>44032.731249999997</v>
      </c>
      <c r="C194" s="31">
        <f t="shared" si="10"/>
        <v>44032.772916666661</v>
      </c>
      <c r="D194" s="32">
        <f t="shared" si="12"/>
        <v>44032</v>
      </c>
      <c r="E194" s="33" t="str">
        <f t="shared" si="11"/>
        <v>🌑</v>
      </c>
      <c r="F194" s="32">
        <f t="shared" si="13"/>
        <v>44036</v>
      </c>
      <c r="G194" s="33" t="str">
        <f t="shared" si="14"/>
        <v>🌒</v>
      </c>
    </row>
    <row r="195" spans="1:7" x14ac:dyDescent="0.2">
      <c r="A195" t="s">
        <v>16</v>
      </c>
      <c r="B195" s="31">
        <v>44039.522222222222</v>
      </c>
      <c r="C195" s="31">
        <f t="shared" si="10"/>
        <v>44039.563888888886</v>
      </c>
      <c r="D195" s="32">
        <f t="shared" si="12"/>
        <v>44039</v>
      </c>
      <c r="E195" s="33" t="str">
        <f t="shared" si="11"/>
        <v>🌓</v>
      </c>
      <c r="F195" s="32">
        <f t="shared" si="13"/>
        <v>44043</v>
      </c>
      <c r="G195" s="33" t="str">
        <f t="shared" si="14"/>
        <v>🌔</v>
      </c>
    </row>
    <row r="196" spans="1:7" x14ac:dyDescent="0.2">
      <c r="A196" t="s">
        <v>17</v>
      </c>
      <c r="B196" s="31">
        <v>44046.665972222225</v>
      </c>
      <c r="C196" s="31">
        <f t="shared" si="10"/>
        <v>44046.707638888889</v>
      </c>
      <c r="D196" s="32">
        <f t="shared" si="12"/>
        <v>44046</v>
      </c>
      <c r="E196" s="33" t="str">
        <f t="shared" si="11"/>
        <v>🌕</v>
      </c>
      <c r="F196" s="32">
        <f t="shared" si="13"/>
        <v>44050</v>
      </c>
      <c r="G196" s="33" t="str">
        <f t="shared" si="14"/>
        <v>🌖</v>
      </c>
    </row>
    <row r="197" spans="1:7" x14ac:dyDescent="0.2">
      <c r="A197" t="s">
        <v>18</v>
      </c>
      <c r="B197" s="31">
        <v>44054.697916666664</v>
      </c>
      <c r="C197" s="31">
        <f t="shared" si="10"/>
        <v>44054.739583333328</v>
      </c>
      <c r="D197" s="32">
        <f t="shared" si="12"/>
        <v>44054</v>
      </c>
      <c r="E197" s="33" t="str">
        <f t="shared" si="11"/>
        <v>🌗</v>
      </c>
      <c r="F197" s="32">
        <f t="shared" si="13"/>
        <v>44058</v>
      </c>
      <c r="G197" s="33" t="str">
        <f t="shared" si="14"/>
        <v>🌘</v>
      </c>
    </row>
    <row r="198" spans="1:7" x14ac:dyDescent="0.2">
      <c r="A198" t="s">
        <v>15</v>
      </c>
      <c r="B198" s="31">
        <v>44062.112500000003</v>
      </c>
      <c r="C198" s="31">
        <f t="shared" si="10"/>
        <v>44062.154166666667</v>
      </c>
      <c r="D198" s="32">
        <f t="shared" si="12"/>
        <v>44062</v>
      </c>
      <c r="E198" s="33" t="str">
        <f t="shared" si="11"/>
        <v>🌑</v>
      </c>
      <c r="F198" s="32">
        <f t="shared" si="13"/>
        <v>44065</v>
      </c>
      <c r="G198" s="33" t="str">
        <f t="shared" si="14"/>
        <v>🌒</v>
      </c>
    </row>
    <row r="199" spans="1:7" x14ac:dyDescent="0.2">
      <c r="A199" t="s">
        <v>16</v>
      </c>
      <c r="B199" s="31">
        <v>44068.748611111114</v>
      </c>
      <c r="C199" s="31">
        <f t="shared" si="10"/>
        <v>44068.790277777778</v>
      </c>
      <c r="D199" s="32">
        <f t="shared" si="12"/>
        <v>44068</v>
      </c>
      <c r="E199" s="33" t="str">
        <f t="shared" si="11"/>
        <v>🌓</v>
      </c>
      <c r="F199" s="32">
        <f t="shared" si="13"/>
        <v>44072</v>
      </c>
      <c r="G199" s="33" t="str">
        <f t="shared" si="14"/>
        <v>🌔</v>
      </c>
    </row>
    <row r="200" spans="1:7" x14ac:dyDescent="0.2">
      <c r="A200" t="s">
        <v>17</v>
      </c>
      <c r="B200" s="31">
        <v>44076.223611111112</v>
      </c>
      <c r="C200" s="31">
        <f t="shared" si="10"/>
        <v>44076.265277777777</v>
      </c>
      <c r="D200" s="32">
        <f t="shared" si="12"/>
        <v>44076</v>
      </c>
      <c r="E200" s="33" t="str">
        <f t="shared" si="11"/>
        <v>🌕</v>
      </c>
      <c r="F200" s="32">
        <f t="shared" si="13"/>
        <v>44080</v>
      </c>
      <c r="G200" s="33" t="str">
        <f t="shared" si="14"/>
        <v>🌖</v>
      </c>
    </row>
    <row r="201" spans="1:7" x14ac:dyDescent="0.2">
      <c r="A201" t="s">
        <v>18</v>
      </c>
      <c r="B201" s="31">
        <v>44084.393055555556</v>
      </c>
      <c r="C201" s="31">
        <f t="shared" si="10"/>
        <v>44084.43472222222</v>
      </c>
      <c r="D201" s="32">
        <f t="shared" si="12"/>
        <v>44084</v>
      </c>
      <c r="E201" s="33" t="str">
        <f t="shared" si="11"/>
        <v>🌗</v>
      </c>
      <c r="F201" s="32">
        <f t="shared" si="13"/>
        <v>44087</v>
      </c>
      <c r="G201" s="33" t="str">
        <f t="shared" si="14"/>
        <v>🌘</v>
      </c>
    </row>
    <row r="202" spans="1:7" x14ac:dyDescent="0.2">
      <c r="A202" t="s">
        <v>15</v>
      </c>
      <c r="B202" s="31">
        <v>44091.458333333336</v>
      </c>
      <c r="C202" s="31">
        <f t="shared" si="10"/>
        <v>44091.5</v>
      </c>
      <c r="D202" s="32">
        <f t="shared" si="12"/>
        <v>44091</v>
      </c>
      <c r="E202" s="33" t="str">
        <f t="shared" si="11"/>
        <v>🌑</v>
      </c>
      <c r="F202" s="32">
        <f t="shared" si="13"/>
        <v>44094</v>
      </c>
      <c r="G202" s="33" t="str">
        <f t="shared" si="14"/>
        <v>🌒</v>
      </c>
    </row>
    <row r="203" spans="1:7" x14ac:dyDescent="0.2">
      <c r="A203" t="s">
        <v>16</v>
      </c>
      <c r="B203" s="31">
        <v>44098.079861111109</v>
      </c>
      <c r="C203" s="31">
        <f t="shared" si="10"/>
        <v>44098.121527777774</v>
      </c>
      <c r="D203" s="32">
        <f t="shared" si="12"/>
        <v>44098</v>
      </c>
      <c r="E203" s="33" t="str">
        <f t="shared" si="11"/>
        <v>🌓</v>
      </c>
      <c r="F203" s="32">
        <f t="shared" si="13"/>
        <v>44102</v>
      </c>
      <c r="G203" s="33" t="str">
        <f t="shared" si="14"/>
        <v>🌔</v>
      </c>
    </row>
    <row r="204" spans="1:7" x14ac:dyDescent="0.2">
      <c r="A204" t="s">
        <v>17</v>
      </c>
      <c r="B204" s="31">
        <v>44105.878472222219</v>
      </c>
      <c r="C204" s="31">
        <f t="shared" si="10"/>
        <v>44105.920138888883</v>
      </c>
      <c r="D204" s="32">
        <f t="shared" si="12"/>
        <v>44105</v>
      </c>
      <c r="E204" s="33" t="str">
        <f t="shared" si="11"/>
        <v>🌕</v>
      </c>
      <c r="F204" s="32">
        <f t="shared" si="13"/>
        <v>44109</v>
      </c>
      <c r="G204" s="33" t="str">
        <f t="shared" si="14"/>
        <v>🌖</v>
      </c>
    </row>
    <row r="205" spans="1:7" x14ac:dyDescent="0.2">
      <c r="A205" t="s">
        <v>18</v>
      </c>
      <c r="B205" s="31">
        <v>44114.027083333334</v>
      </c>
      <c r="C205" s="31">
        <f t="shared" si="10"/>
        <v>44114.068749999999</v>
      </c>
      <c r="D205" s="32">
        <f t="shared" si="12"/>
        <v>44114</v>
      </c>
      <c r="E205" s="33" t="str">
        <f t="shared" si="11"/>
        <v>🌗</v>
      </c>
      <c r="F205" s="32">
        <f t="shared" si="13"/>
        <v>44117</v>
      </c>
      <c r="G205" s="33" t="str">
        <f t="shared" si="14"/>
        <v>🌘</v>
      </c>
    </row>
    <row r="206" spans="1:7" x14ac:dyDescent="0.2">
      <c r="A206" t="s">
        <v>15</v>
      </c>
      <c r="B206" s="31">
        <v>44120.813194444447</v>
      </c>
      <c r="C206" s="31">
        <f t="shared" si="10"/>
        <v>44120.854861111111</v>
      </c>
      <c r="D206" s="32">
        <f t="shared" si="12"/>
        <v>44120</v>
      </c>
      <c r="E206" s="33" t="str">
        <f t="shared" si="11"/>
        <v>🌑</v>
      </c>
      <c r="F206" s="32">
        <f t="shared" si="13"/>
        <v>44124</v>
      </c>
      <c r="G206" s="33" t="str">
        <f t="shared" si="14"/>
        <v>🌒</v>
      </c>
    </row>
    <row r="207" spans="1:7" x14ac:dyDescent="0.2">
      <c r="A207" t="s">
        <v>16</v>
      </c>
      <c r="B207" s="31">
        <v>44127.557638888888</v>
      </c>
      <c r="C207" s="31">
        <f t="shared" si="10"/>
        <v>44127.599305555552</v>
      </c>
      <c r="D207" s="32">
        <f t="shared" si="12"/>
        <v>44127</v>
      </c>
      <c r="E207" s="33" t="str">
        <f t="shared" si="11"/>
        <v>🌓</v>
      </c>
      <c r="F207" s="32">
        <f t="shared" si="13"/>
        <v>44131</v>
      </c>
      <c r="G207" s="33" t="str">
        <f t="shared" si="14"/>
        <v>🌔</v>
      </c>
    </row>
    <row r="208" spans="1:7" x14ac:dyDescent="0.2">
      <c r="A208" t="s">
        <v>17</v>
      </c>
      <c r="B208" s="31">
        <v>44135.617361111108</v>
      </c>
      <c r="C208" s="31">
        <f t="shared" si="10"/>
        <v>44135.659027777772</v>
      </c>
      <c r="D208" s="32">
        <f t="shared" si="12"/>
        <v>44135</v>
      </c>
      <c r="E208" s="33" t="str">
        <f t="shared" si="11"/>
        <v>🌕</v>
      </c>
      <c r="F208" s="32">
        <f t="shared" si="13"/>
        <v>44139</v>
      </c>
      <c r="G208" s="33" t="str">
        <f t="shared" si="14"/>
        <v>🌖</v>
      </c>
    </row>
    <row r="209" spans="1:7" x14ac:dyDescent="0.2">
      <c r="A209" t="s">
        <v>18</v>
      </c>
      <c r="B209" s="31">
        <v>44143.573611111111</v>
      </c>
      <c r="C209" s="31">
        <f t="shared" si="10"/>
        <v>44143.615277777775</v>
      </c>
      <c r="D209" s="32">
        <f t="shared" si="12"/>
        <v>44143</v>
      </c>
      <c r="E209" s="33" t="str">
        <f t="shared" si="11"/>
        <v>🌗</v>
      </c>
      <c r="F209" s="32">
        <f t="shared" si="13"/>
        <v>44146</v>
      </c>
      <c r="G209" s="33" t="str">
        <f t="shared" si="14"/>
        <v>🌘</v>
      </c>
    </row>
    <row r="210" spans="1:7" x14ac:dyDescent="0.2">
      <c r="A210" t="s">
        <v>15</v>
      </c>
      <c r="B210" s="31">
        <v>44150.213194444441</v>
      </c>
      <c r="C210" s="31">
        <f t="shared" si="10"/>
        <v>44150.254861111105</v>
      </c>
      <c r="D210" s="32">
        <f t="shared" si="12"/>
        <v>44150</v>
      </c>
      <c r="E210" s="33" t="str">
        <f t="shared" si="11"/>
        <v>🌑</v>
      </c>
      <c r="F210" s="32">
        <f t="shared" si="13"/>
        <v>44153</v>
      </c>
      <c r="G210" s="33" t="str">
        <f t="shared" si="14"/>
        <v>🌒</v>
      </c>
    </row>
    <row r="211" spans="1:7" x14ac:dyDescent="0.2">
      <c r="A211" t="s">
        <v>16</v>
      </c>
      <c r="B211" s="31">
        <v>44157.197916666664</v>
      </c>
      <c r="C211" s="31">
        <f t="shared" ref="C211:C274" si="15">B211+$C$9/24</f>
        <v>44157.239583333328</v>
      </c>
      <c r="D211" s="32">
        <f t="shared" si="12"/>
        <v>44157</v>
      </c>
      <c r="E211" s="33" t="str">
        <f t="shared" ref="E211:E274" si="16">INDEX($B$8:$B$14,MATCH(A211,$A$8:$A$14,0))</f>
        <v>🌓</v>
      </c>
      <c r="F211" s="32">
        <f t="shared" si="13"/>
        <v>44161</v>
      </c>
      <c r="G211" s="33" t="str">
        <f t="shared" si="14"/>
        <v>🌔</v>
      </c>
    </row>
    <row r="212" spans="1:7" x14ac:dyDescent="0.2">
      <c r="A212" t="s">
        <v>17</v>
      </c>
      <c r="B212" s="31">
        <v>44165.395833333336</v>
      </c>
      <c r="C212" s="31">
        <f t="shared" si="15"/>
        <v>44165.4375</v>
      </c>
      <c r="D212" s="32">
        <f t="shared" ref="D212:D275" si="17">INT(C212)</f>
        <v>44165</v>
      </c>
      <c r="E212" s="33" t="str">
        <f t="shared" si="16"/>
        <v>🌕</v>
      </c>
      <c r="F212" s="32">
        <f t="shared" ref="F212:F275" si="18">INT(AVERAGE(C212:C213))</f>
        <v>44169</v>
      </c>
      <c r="G212" s="33" t="str">
        <f t="shared" ref="G212:G275" si="19">INDEX($B$8:$B$15,MATCH(A212,$A$8:$A$15,0)+1)</f>
        <v>🌖</v>
      </c>
    </row>
    <row r="213" spans="1:7" x14ac:dyDescent="0.2">
      <c r="A213" t="s">
        <v>18</v>
      </c>
      <c r="B213" s="31">
        <v>44173.025000000001</v>
      </c>
      <c r="C213" s="31">
        <f t="shared" si="15"/>
        <v>44173.066666666666</v>
      </c>
      <c r="D213" s="32">
        <f t="shared" si="17"/>
        <v>44173</v>
      </c>
      <c r="E213" s="33" t="str">
        <f t="shared" si="16"/>
        <v>🌗</v>
      </c>
      <c r="F213" s="32">
        <f t="shared" si="18"/>
        <v>44176</v>
      </c>
      <c r="G213" s="33" t="str">
        <f t="shared" si="19"/>
        <v>🌘</v>
      </c>
    </row>
    <row r="214" spans="1:7" x14ac:dyDescent="0.2">
      <c r="A214" t="s">
        <v>15</v>
      </c>
      <c r="B214" s="31">
        <v>44179.677777777775</v>
      </c>
      <c r="C214" s="31">
        <f t="shared" si="15"/>
        <v>44179.719444444439</v>
      </c>
      <c r="D214" s="32">
        <f t="shared" si="17"/>
        <v>44179</v>
      </c>
      <c r="E214" s="33" t="str">
        <f t="shared" si="16"/>
        <v>🌑</v>
      </c>
      <c r="F214" s="32">
        <f t="shared" si="18"/>
        <v>44183</v>
      </c>
      <c r="G214" s="33" t="str">
        <f t="shared" si="19"/>
        <v>🌒</v>
      </c>
    </row>
    <row r="215" spans="1:7" x14ac:dyDescent="0.2">
      <c r="A215" t="s">
        <v>16</v>
      </c>
      <c r="B215" s="31">
        <v>44186.986805555556</v>
      </c>
      <c r="C215" s="31">
        <f t="shared" si="15"/>
        <v>44187.02847222222</v>
      </c>
      <c r="D215" s="32">
        <f t="shared" si="17"/>
        <v>44187</v>
      </c>
      <c r="E215" s="33" t="str">
        <f t="shared" si="16"/>
        <v>🌓</v>
      </c>
      <c r="F215" s="32">
        <f t="shared" si="18"/>
        <v>44191</v>
      </c>
      <c r="G215" s="33" t="str">
        <f t="shared" si="19"/>
        <v>🌔</v>
      </c>
    </row>
    <row r="216" spans="1:7" x14ac:dyDescent="0.2">
      <c r="A216" t="s">
        <v>17</v>
      </c>
      <c r="B216" s="31">
        <v>44195.144444444442</v>
      </c>
      <c r="C216" s="31">
        <f t="shared" si="15"/>
        <v>44195.186111111107</v>
      </c>
      <c r="D216" s="32">
        <f t="shared" si="17"/>
        <v>44195</v>
      </c>
      <c r="E216" s="33" t="str">
        <f t="shared" si="16"/>
        <v>🌕</v>
      </c>
      <c r="F216" s="32">
        <f t="shared" si="18"/>
        <v>44198</v>
      </c>
      <c r="G216" s="33" t="str">
        <f t="shared" si="19"/>
        <v>🌖</v>
      </c>
    </row>
    <row r="217" spans="1:7" x14ac:dyDescent="0.2">
      <c r="A217" t="s">
        <v>18</v>
      </c>
      <c r="B217" s="31">
        <v>44202.400694444441</v>
      </c>
      <c r="C217" s="31">
        <f t="shared" si="15"/>
        <v>44202.442361111105</v>
      </c>
      <c r="D217" s="32">
        <f t="shared" si="17"/>
        <v>44202</v>
      </c>
      <c r="E217" s="33" t="str">
        <f t="shared" si="16"/>
        <v>🌗</v>
      </c>
      <c r="F217" s="32">
        <f t="shared" si="18"/>
        <v>44205</v>
      </c>
      <c r="G217" s="33" t="str">
        <f t="shared" si="19"/>
        <v>🌘</v>
      </c>
    </row>
    <row r="218" spans="1:7" x14ac:dyDescent="0.2">
      <c r="A218" t="s">
        <v>15</v>
      </c>
      <c r="B218" s="31">
        <v>44209.208333333336</v>
      </c>
      <c r="C218" s="31">
        <f t="shared" si="15"/>
        <v>44209.25</v>
      </c>
      <c r="D218" s="32">
        <f t="shared" si="17"/>
        <v>44209</v>
      </c>
      <c r="E218" s="33" t="str">
        <f t="shared" si="16"/>
        <v>🌑</v>
      </c>
      <c r="F218" s="32">
        <f t="shared" si="18"/>
        <v>44213</v>
      </c>
      <c r="G218" s="33" t="str">
        <f t="shared" si="19"/>
        <v>🌒</v>
      </c>
    </row>
    <row r="219" spans="1:7" x14ac:dyDescent="0.2">
      <c r="A219" t="s">
        <v>16</v>
      </c>
      <c r="B219" s="31">
        <v>44216.875694444447</v>
      </c>
      <c r="C219" s="31">
        <f t="shared" si="15"/>
        <v>44216.917361111111</v>
      </c>
      <c r="D219" s="32">
        <f t="shared" si="17"/>
        <v>44216</v>
      </c>
      <c r="E219" s="33" t="str">
        <f t="shared" si="16"/>
        <v>🌓</v>
      </c>
      <c r="F219" s="32">
        <f t="shared" si="18"/>
        <v>44220</v>
      </c>
      <c r="G219" s="33" t="str">
        <f t="shared" si="19"/>
        <v>🌔</v>
      </c>
    </row>
    <row r="220" spans="1:7" x14ac:dyDescent="0.2">
      <c r="A220" t="s">
        <v>17</v>
      </c>
      <c r="B220" s="31">
        <v>44224.802777777775</v>
      </c>
      <c r="C220" s="31">
        <f t="shared" si="15"/>
        <v>44224.844444444439</v>
      </c>
      <c r="D220" s="32">
        <f t="shared" si="17"/>
        <v>44224</v>
      </c>
      <c r="E220" s="33" t="str">
        <f t="shared" si="16"/>
        <v>🌕</v>
      </c>
      <c r="F220" s="32">
        <f t="shared" si="18"/>
        <v>44228</v>
      </c>
      <c r="G220" s="33" t="str">
        <f t="shared" si="19"/>
        <v>🌖</v>
      </c>
    </row>
    <row r="221" spans="1:7" x14ac:dyDescent="0.2">
      <c r="A221" t="s">
        <v>18</v>
      </c>
      <c r="B221" s="31">
        <v>44231.734027777777</v>
      </c>
      <c r="C221" s="31">
        <f t="shared" si="15"/>
        <v>44231.775694444441</v>
      </c>
      <c r="D221" s="32">
        <f t="shared" si="17"/>
        <v>44231</v>
      </c>
      <c r="E221" s="33" t="str">
        <f t="shared" si="16"/>
        <v>🌗</v>
      </c>
      <c r="F221" s="32">
        <f t="shared" si="18"/>
        <v>44235</v>
      </c>
      <c r="G221" s="33" t="str">
        <f t="shared" si="19"/>
        <v>🌘</v>
      </c>
    </row>
    <row r="222" spans="1:7" x14ac:dyDescent="0.2">
      <c r="A222" t="s">
        <v>15</v>
      </c>
      <c r="B222" s="31">
        <v>44238.79583333333</v>
      </c>
      <c r="C222" s="31">
        <f t="shared" si="15"/>
        <v>44238.837499999994</v>
      </c>
      <c r="D222" s="32">
        <f t="shared" si="17"/>
        <v>44238</v>
      </c>
      <c r="E222" s="33" t="str">
        <f t="shared" si="16"/>
        <v>🌑</v>
      </c>
      <c r="F222" s="32">
        <f t="shared" si="18"/>
        <v>44242</v>
      </c>
      <c r="G222" s="33" t="str">
        <f t="shared" si="19"/>
        <v>🌒</v>
      </c>
    </row>
    <row r="223" spans="1:7" x14ac:dyDescent="0.2">
      <c r="A223" t="s">
        <v>16</v>
      </c>
      <c r="B223" s="31">
        <v>44246.782638888886</v>
      </c>
      <c r="C223" s="31">
        <f t="shared" si="15"/>
        <v>44246.82430555555</v>
      </c>
      <c r="D223" s="32">
        <f t="shared" si="17"/>
        <v>44246</v>
      </c>
      <c r="E223" s="33" t="str">
        <f t="shared" si="16"/>
        <v>🌓</v>
      </c>
      <c r="F223" s="32">
        <f t="shared" si="18"/>
        <v>44250</v>
      </c>
      <c r="G223" s="33" t="str">
        <f t="shared" si="19"/>
        <v>🌔</v>
      </c>
    </row>
    <row r="224" spans="1:7" x14ac:dyDescent="0.2">
      <c r="A224" t="s">
        <v>17</v>
      </c>
      <c r="B224" s="31">
        <v>44254.345138888886</v>
      </c>
      <c r="C224" s="31">
        <f t="shared" si="15"/>
        <v>44254.38680555555</v>
      </c>
      <c r="D224" s="32">
        <f t="shared" si="17"/>
        <v>44254</v>
      </c>
      <c r="E224" s="33" t="str">
        <f t="shared" si="16"/>
        <v>🌕</v>
      </c>
      <c r="F224" s="32">
        <f t="shared" si="18"/>
        <v>44257</v>
      </c>
      <c r="G224" s="33" t="str">
        <f t="shared" si="19"/>
        <v>🌖</v>
      </c>
    </row>
    <row r="225" spans="1:7" x14ac:dyDescent="0.2">
      <c r="A225" t="s">
        <v>18</v>
      </c>
      <c r="B225" s="31">
        <v>44261.0625</v>
      </c>
      <c r="C225" s="31">
        <f t="shared" si="15"/>
        <v>44261.104166666664</v>
      </c>
      <c r="D225" s="32">
        <f t="shared" si="17"/>
        <v>44261</v>
      </c>
      <c r="E225" s="33" t="str">
        <f t="shared" si="16"/>
        <v>🌗</v>
      </c>
      <c r="F225" s="32">
        <f t="shared" si="18"/>
        <v>44264</v>
      </c>
      <c r="G225" s="33" t="str">
        <f t="shared" si="19"/>
        <v>🌘</v>
      </c>
    </row>
    <row r="226" spans="1:7" x14ac:dyDescent="0.2">
      <c r="A226" t="s">
        <v>15</v>
      </c>
      <c r="B226" s="31">
        <v>44268.431250000001</v>
      </c>
      <c r="C226" s="31">
        <f t="shared" si="15"/>
        <v>44268.472916666666</v>
      </c>
      <c r="D226" s="32">
        <f t="shared" si="17"/>
        <v>44268</v>
      </c>
      <c r="E226" s="33" t="str">
        <f t="shared" si="16"/>
        <v>🌑</v>
      </c>
      <c r="F226" s="32">
        <f t="shared" si="18"/>
        <v>44272</v>
      </c>
      <c r="G226" s="33" t="str">
        <f t="shared" si="19"/>
        <v>🌒</v>
      </c>
    </row>
    <row r="227" spans="1:7" x14ac:dyDescent="0.2">
      <c r="A227" t="s">
        <v>16</v>
      </c>
      <c r="B227" s="31">
        <v>44276.611111111109</v>
      </c>
      <c r="C227" s="31">
        <f t="shared" si="15"/>
        <v>44276.652777777774</v>
      </c>
      <c r="D227" s="32">
        <f t="shared" si="17"/>
        <v>44276</v>
      </c>
      <c r="E227" s="33" t="str">
        <f t="shared" si="16"/>
        <v>🌓</v>
      </c>
      <c r="F227" s="32">
        <f t="shared" si="18"/>
        <v>44280</v>
      </c>
      <c r="G227" s="33" t="str">
        <f t="shared" si="19"/>
        <v>🌔</v>
      </c>
    </row>
    <row r="228" spans="1:7" x14ac:dyDescent="0.2">
      <c r="A228" t="s">
        <v>17</v>
      </c>
      <c r="B228" s="31">
        <v>44283.783333333333</v>
      </c>
      <c r="C228" s="31">
        <f t="shared" si="15"/>
        <v>44283.824999999997</v>
      </c>
      <c r="D228" s="32">
        <f t="shared" si="17"/>
        <v>44283</v>
      </c>
      <c r="E228" s="33" t="str">
        <f t="shared" si="16"/>
        <v>🌕</v>
      </c>
      <c r="F228" s="32">
        <f t="shared" si="18"/>
        <v>44287</v>
      </c>
      <c r="G228" s="33" t="str">
        <f t="shared" si="19"/>
        <v>🌖</v>
      </c>
    </row>
    <row r="229" spans="1:7" x14ac:dyDescent="0.2">
      <c r="A229" t="s">
        <v>18</v>
      </c>
      <c r="B229" s="31">
        <v>44290.418055555558</v>
      </c>
      <c r="C229" s="31">
        <f t="shared" si="15"/>
        <v>44290.459722222222</v>
      </c>
      <c r="D229" s="32">
        <f t="shared" si="17"/>
        <v>44290</v>
      </c>
      <c r="E229" s="33" t="str">
        <f t="shared" si="16"/>
        <v>🌗</v>
      </c>
      <c r="F229" s="32">
        <f t="shared" si="18"/>
        <v>44294</v>
      </c>
      <c r="G229" s="33" t="str">
        <f t="shared" si="19"/>
        <v>🌘</v>
      </c>
    </row>
    <row r="230" spans="1:7" x14ac:dyDescent="0.2">
      <c r="A230" t="s">
        <v>15</v>
      </c>
      <c r="B230" s="31">
        <v>44298.104861111111</v>
      </c>
      <c r="C230" s="31">
        <f t="shared" si="15"/>
        <v>44298.146527777775</v>
      </c>
      <c r="D230" s="32">
        <f t="shared" si="17"/>
        <v>44298</v>
      </c>
      <c r="E230" s="33" t="str">
        <f t="shared" si="16"/>
        <v>🌑</v>
      </c>
      <c r="F230" s="32">
        <f t="shared" si="18"/>
        <v>44302</v>
      </c>
      <c r="G230" s="33" t="str">
        <f t="shared" si="19"/>
        <v>🌒</v>
      </c>
    </row>
    <row r="231" spans="1:7" x14ac:dyDescent="0.2">
      <c r="A231" t="s">
        <v>16</v>
      </c>
      <c r="B231" s="31">
        <v>44306.290972222225</v>
      </c>
      <c r="C231" s="31">
        <f t="shared" si="15"/>
        <v>44306.332638888889</v>
      </c>
      <c r="D231" s="32">
        <f t="shared" si="17"/>
        <v>44306</v>
      </c>
      <c r="E231" s="33" t="str">
        <f t="shared" si="16"/>
        <v>🌓</v>
      </c>
      <c r="F231" s="32">
        <f t="shared" si="18"/>
        <v>44309</v>
      </c>
      <c r="G231" s="33" t="str">
        <f t="shared" si="19"/>
        <v>🌔</v>
      </c>
    </row>
    <row r="232" spans="1:7" x14ac:dyDescent="0.2">
      <c r="A232" t="s">
        <v>17</v>
      </c>
      <c r="B232" s="31">
        <v>44313.146527777775</v>
      </c>
      <c r="C232" s="31">
        <f t="shared" si="15"/>
        <v>44313.188194444439</v>
      </c>
      <c r="D232" s="32">
        <f t="shared" si="17"/>
        <v>44313</v>
      </c>
      <c r="E232" s="33" t="str">
        <f t="shared" si="16"/>
        <v>🌕</v>
      </c>
      <c r="F232" s="32">
        <f t="shared" si="18"/>
        <v>44316</v>
      </c>
      <c r="G232" s="33" t="str">
        <f t="shared" si="19"/>
        <v>🌖</v>
      </c>
    </row>
    <row r="233" spans="1:7" x14ac:dyDescent="0.2">
      <c r="A233" t="s">
        <v>18</v>
      </c>
      <c r="B233" s="31">
        <v>44319.826388888891</v>
      </c>
      <c r="C233" s="31">
        <f t="shared" si="15"/>
        <v>44319.868055555555</v>
      </c>
      <c r="D233" s="32">
        <f t="shared" si="17"/>
        <v>44319</v>
      </c>
      <c r="E233" s="33" t="str">
        <f t="shared" si="16"/>
        <v>🌗</v>
      </c>
      <c r="F233" s="32">
        <f t="shared" si="18"/>
        <v>44323</v>
      </c>
      <c r="G233" s="33" t="str">
        <f t="shared" si="19"/>
        <v>🌘</v>
      </c>
    </row>
    <row r="234" spans="1:7" x14ac:dyDescent="0.2">
      <c r="A234" t="s">
        <v>15</v>
      </c>
      <c r="B234" s="31">
        <v>44327.791666666664</v>
      </c>
      <c r="C234" s="31">
        <f t="shared" si="15"/>
        <v>44327.833333333328</v>
      </c>
      <c r="D234" s="32">
        <f t="shared" si="17"/>
        <v>44327</v>
      </c>
      <c r="E234" s="33" t="str">
        <f t="shared" si="16"/>
        <v>🌑</v>
      </c>
      <c r="F234" s="32">
        <f t="shared" si="18"/>
        <v>44331</v>
      </c>
      <c r="G234" s="33" t="str">
        <f t="shared" si="19"/>
        <v>🌒</v>
      </c>
    </row>
    <row r="235" spans="1:7" x14ac:dyDescent="0.2">
      <c r="A235" t="s">
        <v>16</v>
      </c>
      <c r="B235" s="31">
        <v>44335.800694444442</v>
      </c>
      <c r="C235" s="31">
        <f t="shared" si="15"/>
        <v>44335.842361111107</v>
      </c>
      <c r="D235" s="32">
        <f t="shared" si="17"/>
        <v>44335</v>
      </c>
      <c r="E235" s="33" t="str">
        <f t="shared" si="16"/>
        <v>🌓</v>
      </c>
      <c r="F235" s="32">
        <f t="shared" si="18"/>
        <v>44339</v>
      </c>
      <c r="G235" s="33" t="str">
        <f t="shared" si="19"/>
        <v>🌔</v>
      </c>
    </row>
    <row r="236" spans="1:7" x14ac:dyDescent="0.2">
      <c r="A236" t="s">
        <v>17</v>
      </c>
      <c r="B236" s="31">
        <v>44342.468055555553</v>
      </c>
      <c r="C236" s="31">
        <f t="shared" si="15"/>
        <v>44342.509722222218</v>
      </c>
      <c r="D236" s="32">
        <f t="shared" si="17"/>
        <v>44342</v>
      </c>
      <c r="E236" s="33" t="str">
        <f t="shared" si="16"/>
        <v>🌕</v>
      </c>
      <c r="F236" s="32">
        <f t="shared" si="18"/>
        <v>44345</v>
      </c>
      <c r="G236" s="33" t="str">
        <f t="shared" si="19"/>
        <v>🌖</v>
      </c>
    </row>
    <row r="237" spans="1:7" x14ac:dyDescent="0.2">
      <c r="A237" t="s">
        <v>18</v>
      </c>
      <c r="B237" s="31">
        <v>44349.308333333334</v>
      </c>
      <c r="C237" s="31">
        <f t="shared" si="15"/>
        <v>44349.35</v>
      </c>
      <c r="D237" s="32">
        <f t="shared" si="17"/>
        <v>44349</v>
      </c>
      <c r="E237" s="33" t="str">
        <f t="shared" si="16"/>
        <v>🌗</v>
      </c>
      <c r="F237" s="32">
        <f t="shared" si="18"/>
        <v>44353</v>
      </c>
      <c r="G237" s="33" t="str">
        <f t="shared" si="19"/>
        <v>🌘</v>
      </c>
    </row>
    <row r="238" spans="1:7" x14ac:dyDescent="0.2">
      <c r="A238" t="s">
        <v>15</v>
      </c>
      <c r="B238" s="31">
        <v>44357.453472222223</v>
      </c>
      <c r="C238" s="31">
        <f t="shared" si="15"/>
        <v>44357.495138888888</v>
      </c>
      <c r="D238" s="32">
        <f t="shared" si="17"/>
        <v>44357</v>
      </c>
      <c r="E238" s="33" t="str">
        <f t="shared" si="16"/>
        <v>🌑</v>
      </c>
      <c r="F238" s="32">
        <f t="shared" si="18"/>
        <v>44361</v>
      </c>
      <c r="G238" s="33" t="str">
        <f t="shared" si="19"/>
        <v>🌒</v>
      </c>
    </row>
    <row r="239" spans="1:7" x14ac:dyDescent="0.2">
      <c r="A239" t="s">
        <v>16</v>
      </c>
      <c r="B239" s="31">
        <v>44365.162499999999</v>
      </c>
      <c r="C239" s="31">
        <f t="shared" si="15"/>
        <v>44365.204166666663</v>
      </c>
      <c r="D239" s="32">
        <f t="shared" si="17"/>
        <v>44365</v>
      </c>
      <c r="E239" s="33" t="str">
        <f t="shared" si="16"/>
        <v>🌓</v>
      </c>
      <c r="F239" s="32">
        <f t="shared" si="18"/>
        <v>44368</v>
      </c>
      <c r="G239" s="33" t="str">
        <f t="shared" si="19"/>
        <v>🌔</v>
      </c>
    </row>
    <row r="240" spans="1:7" x14ac:dyDescent="0.2">
      <c r="A240" t="s">
        <v>17</v>
      </c>
      <c r="B240" s="31">
        <v>44371.777777777781</v>
      </c>
      <c r="C240" s="31">
        <f t="shared" si="15"/>
        <v>44371.819444444445</v>
      </c>
      <c r="D240" s="32">
        <f t="shared" si="17"/>
        <v>44371</v>
      </c>
      <c r="E240" s="33" t="str">
        <f t="shared" si="16"/>
        <v>🌕</v>
      </c>
      <c r="F240" s="32">
        <f t="shared" si="18"/>
        <v>44375</v>
      </c>
      <c r="G240" s="33" t="str">
        <f t="shared" si="19"/>
        <v>🌖</v>
      </c>
    </row>
    <row r="241" spans="1:7" x14ac:dyDescent="0.2">
      <c r="A241" t="s">
        <v>18</v>
      </c>
      <c r="B241" s="31">
        <v>44378.882638888892</v>
      </c>
      <c r="C241" s="31">
        <f t="shared" si="15"/>
        <v>44378.924305555556</v>
      </c>
      <c r="D241" s="32">
        <f t="shared" si="17"/>
        <v>44378</v>
      </c>
      <c r="E241" s="33" t="str">
        <f t="shared" si="16"/>
        <v>🌗</v>
      </c>
      <c r="F241" s="32">
        <f t="shared" si="18"/>
        <v>44383</v>
      </c>
      <c r="G241" s="33" t="str">
        <f t="shared" si="19"/>
        <v>🌘</v>
      </c>
    </row>
    <row r="242" spans="1:7" x14ac:dyDescent="0.2">
      <c r="A242" t="s">
        <v>15</v>
      </c>
      <c r="B242" s="31">
        <v>44387.053472222222</v>
      </c>
      <c r="C242" s="31">
        <f t="shared" si="15"/>
        <v>44387.095138888886</v>
      </c>
      <c r="D242" s="32">
        <f t="shared" si="17"/>
        <v>44387</v>
      </c>
      <c r="E242" s="33" t="str">
        <f t="shared" si="16"/>
        <v>🌑</v>
      </c>
      <c r="F242" s="32">
        <f t="shared" si="18"/>
        <v>44390</v>
      </c>
      <c r="G242" s="33" t="str">
        <f t="shared" si="19"/>
        <v>🌒</v>
      </c>
    </row>
    <row r="243" spans="1:7" x14ac:dyDescent="0.2">
      <c r="A243" t="s">
        <v>16</v>
      </c>
      <c r="B243" s="31">
        <v>44394.424305555556</v>
      </c>
      <c r="C243" s="31">
        <f t="shared" si="15"/>
        <v>44394.46597222222</v>
      </c>
      <c r="D243" s="32">
        <f t="shared" si="17"/>
        <v>44394</v>
      </c>
      <c r="E243" s="33" t="str">
        <f t="shared" si="16"/>
        <v>🌓</v>
      </c>
      <c r="F243" s="32">
        <f t="shared" si="18"/>
        <v>44397</v>
      </c>
      <c r="G243" s="33" t="str">
        <f t="shared" si="19"/>
        <v>🌔</v>
      </c>
    </row>
    <row r="244" spans="1:7" x14ac:dyDescent="0.2">
      <c r="A244" t="s">
        <v>17</v>
      </c>
      <c r="B244" s="31">
        <v>44401.109027777777</v>
      </c>
      <c r="C244" s="31">
        <f t="shared" si="15"/>
        <v>44401.150694444441</v>
      </c>
      <c r="D244" s="32">
        <f t="shared" si="17"/>
        <v>44401</v>
      </c>
      <c r="E244" s="33" t="str">
        <f t="shared" si="16"/>
        <v>🌕</v>
      </c>
      <c r="F244" s="32">
        <f t="shared" si="18"/>
        <v>44404</v>
      </c>
      <c r="G244" s="33" t="str">
        <f t="shared" si="19"/>
        <v>🌖</v>
      </c>
    </row>
    <row r="245" spans="1:7" x14ac:dyDescent="0.2">
      <c r="A245" t="s">
        <v>18</v>
      </c>
      <c r="B245" s="31">
        <v>44408.552777777775</v>
      </c>
      <c r="C245" s="31">
        <f t="shared" si="15"/>
        <v>44408.594444444439</v>
      </c>
      <c r="D245" s="32">
        <f t="shared" si="17"/>
        <v>44408</v>
      </c>
      <c r="E245" s="33" t="str">
        <f t="shared" si="16"/>
        <v>🌗</v>
      </c>
      <c r="F245" s="32">
        <f t="shared" si="18"/>
        <v>44412</v>
      </c>
      <c r="G245" s="33" t="str">
        <f t="shared" si="19"/>
        <v>🌘</v>
      </c>
    </row>
    <row r="246" spans="1:7" x14ac:dyDescent="0.2">
      <c r="A246" t="s">
        <v>15</v>
      </c>
      <c r="B246" s="31">
        <v>44416.576388888891</v>
      </c>
      <c r="C246" s="31">
        <f t="shared" si="15"/>
        <v>44416.618055555555</v>
      </c>
      <c r="D246" s="32">
        <f t="shared" si="17"/>
        <v>44416</v>
      </c>
      <c r="E246" s="33" t="str">
        <f t="shared" si="16"/>
        <v>🌑</v>
      </c>
      <c r="F246" s="32">
        <f t="shared" si="18"/>
        <v>44420</v>
      </c>
      <c r="G246" s="33" t="str">
        <f t="shared" si="19"/>
        <v>🌒</v>
      </c>
    </row>
    <row r="247" spans="1:7" x14ac:dyDescent="0.2">
      <c r="A247" t="s">
        <v>16</v>
      </c>
      <c r="B247" s="31">
        <v>44423.638194444444</v>
      </c>
      <c r="C247" s="31">
        <f t="shared" si="15"/>
        <v>44423.679861111108</v>
      </c>
      <c r="D247" s="32">
        <f t="shared" si="17"/>
        <v>44423</v>
      </c>
      <c r="E247" s="33" t="str">
        <f t="shared" si="16"/>
        <v>🌓</v>
      </c>
      <c r="F247" s="32">
        <f t="shared" si="18"/>
        <v>44427</v>
      </c>
      <c r="G247" s="33" t="str">
        <f t="shared" si="19"/>
        <v>🌔</v>
      </c>
    </row>
    <row r="248" spans="1:7" x14ac:dyDescent="0.2">
      <c r="A248" t="s">
        <v>17</v>
      </c>
      <c r="B248" s="31">
        <v>44430.501388888886</v>
      </c>
      <c r="C248" s="31">
        <f t="shared" si="15"/>
        <v>44430.54305555555</v>
      </c>
      <c r="D248" s="32">
        <f t="shared" si="17"/>
        <v>44430</v>
      </c>
      <c r="E248" s="33" t="str">
        <f t="shared" si="16"/>
        <v>🌕</v>
      </c>
      <c r="F248" s="32">
        <f t="shared" si="18"/>
        <v>44434</v>
      </c>
      <c r="G248" s="33" t="str">
        <f t="shared" si="19"/>
        <v>🌖</v>
      </c>
    </row>
    <row r="249" spans="1:7" x14ac:dyDescent="0.2">
      <c r="A249" t="s">
        <v>18</v>
      </c>
      <c r="B249" s="31">
        <v>44438.300694444442</v>
      </c>
      <c r="C249" s="31">
        <f t="shared" si="15"/>
        <v>44438.342361111107</v>
      </c>
      <c r="D249" s="32">
        <f t="shared" si="17"/>
        <v>44438</v>
      </c>
      <c r="E249" s="33" t="str">
        <f t="shared" si="16"/>
        <v>🌗</v>
      </c>
      <c r="F249" s="32">
        <f t="shared" si="18"/>
        <v>44442</v>
      </c>
      <c r="G249" s="33" t="str">
        <f t="shared" si="19"/>
        <v>🌘</v>
      </c>
    </row>
    <row r="250" spans="1:7" x14ac:dyDescent="0.2">
      <c r="A250" t="s">
        <v>15</v>
      </c>
      <c r="B250" s="31">
        <v>44446.036111111112</v>
      </c>
      <c r="C250" s="31">
        <f t="shared" si="15"/>
        <v>44446.077777777777</v>
      </c>
      <c r="D250" s="32">
        <f t="shared" si="17"/>
        <v>44446</v>
      </c>
      <c r="E250" s="33" t="str">
        <f t="shared" si="16"/>
        <v>🌑</v>
      </c>
      <c r="F250" s="32">
        <f t="shared" si="18"/>
        <v>44449</v>
      </c>
      <c r="G250" s="33" t="str">
        <f t="shared" si="19"/>
        <v>🌒</v>
      </c>
    </row>
    <row r="251" spans="1:7" x14ac:dyDescent="0.2">
      <c r="A251" t="s">
        <v>16</v>
      </c>
      <c r="B251" s="31">
        <v>44452.86041666667</v>
      </c>
      <c r="C251" s="31">
        <f t="shared" si="15"/>
        <v>44452.902083333334</v>
      </c>
      <c r="D251" s="32">
        <f t="shared" si="17"/>
        <v>44452</v>
      </c>
      <c r="E251" s="33" t="str">
        <f t="shared" si="16"/>
        <v>🌓</v>
      </c>
      <c r="F251" s="32">
        <f t="shared" si="18"/>
        <v>44456</v>
      </c>
      <c r="G251" s="33" t="str">
        <f t="shared" si="19"/>
        <v>🌔</v>
      </c>
    </row>
    <row r="252" spans="1:7" x14ac:dyDescent="0.2">
      <c r="A252" t="s">
        <v>17</v>
      </c>
      <c r="B252" s="31">
        <v>44459.996527777781</v>
      </c>
      <c r="C252" s="31">
        <f t="shared" si="15"/>
        <v>44460.038194444445</v>
      </c>
      <c r="D252" s="32">
        <f t="shared" si="17"/>
        <v>44460</v>
      </c>
      <c r="E252" s="33" t="str">
        <f t="shared" si="16"/>
        <v>🌕</v>
      </c>
      <c r="F252" s="32">
        <f t="shared" si="18"/>
        <v>44464</v>
      </c>
      <c r="G252" s="33" t="str">
        <f t="shared" si="19"/>
        <v>🌖</v>
      </c>
    </row>
    <row r="253" spans="1:7" x14ac:dyDescent="0.2">
      <c r="A253" t="s">
        <v>18</v>
      </c>
      <c r="B253" s="31">
        <v>44468.081250000003</v>
      </c>
      <c r="C253" s="31">
        <f t="shared" si="15"/>
        <v>44468.122916666667</v>
      </c>
      <c r="D253" s="32">
        <f t="shared" si="17"/>
        <v>44468</v>
      </c>
      <c r="E253" s="33" t="str">
        <f t="shared" si="16"/>
        <v>🌗</v>
      </c>
      <c r="F253" s="32">
        <f t="shared" si="18"/>
        <v>44471</v>
      </c>
      <c r="G253" s="33" t="str">
        <f t="shared" si="19"/>
        <v>🌘</v>
      </c>
    </row>
    <row r="254" spans="1:7" x14ac:dyDescent="0.2">
      <c r="A254" t="s">
        <v>15</v>
      </c>
      <c r="B254" s="31">
        <v>44475.461805555555</v>
      </c>
      <c r="C254" s="31">
        <f t="shared" si="15"/>
        <v>44475.503472222219</v>
      </c>
      <c r="D254" s="32">
        <f t="shared" si="17"/>
        <v>44475</v>
      </c>
      <c r="E254" s="33" t="str">
        <f t="shared" si="16"/>
        <v>🌑</v>
      </c>
      <c r="F254" s="32">
        <f t="shared" si="18"/>
        <v>44478</v>
      </c>
      <c r="G254" s="33" t="str">
        <f t="shared" si="19"/>
        <v>🌒</v>
      </c>
    </row>
    <row r="255" spans="1:7" x14ac:dyDescent="0.2">
      <c r="A255" t="s">
        <v>16</v>
      </c>
      <c r="B255" s="31">
        <v>44482.142361111109</v>
      </c>
      <c r="C255" s="31">
        <f t="shared" si="15"/>
        <v>44482.184027777774</v>
      </c>
      <c r="D255" s="32">
        <f t="shared" si="17"/>
        <v>44482</v>
      </c>
      <c r="E255" s="33" t="str">
        <f t="shared" si="16"/>
        <v>🌓</v>
      </c>
      <c r="F255" s="32">
        <f t="shared" si="18"/>
        <v>44485</v>
      </c>
      <c r="G255" s="33" t="str">
        <f t="shared" si="19"/>
        <v>🌔</v>
      </c>
    </row>
    <row r="256" spans="1:7" x14ac:dyDescent="0.2">
      <c r="A256" t="s">
        <v>17</v>
      </c>
      <c r="B256" s="31">
        <v>44489.622916666667</v>
      </c>
      <c r="C256" s="31">
        <f t="shared" si="15"/>
        <v>44489.664583333331</v>
      </c>
      <c r="D256" s="32">
        <f t="shared" si="17"/>
        <v>44489</v>
      </c>
      <c r="E256" s="33" t="str">
        <f t="shared" si="16"/>
        <v>🌕</v>
      </c>
      <c r="F256" s="32">
        <f t="shared" si="18"/>
        <v>44493</v>
      </c>
      <c r="G256" s="33" t="str">
        <f t="shared" si="19"/>
        <v>🌖</v>
      </c>
    </row>
    <row r="257" spans="1:7" x14ac:dyDescent="0.2">
      <c r="A257" t="s">
        <v>18</v>
      </c>
      <c r="B257" s="31">
        <v>44497.836805555555</v>
      </c>
      <c r="C257" s="31">
        <f t="shared" si="15"/>
        <v>44497.878472222219</v>
      </c>
      <c r="D257" s="32">
        <f t="shared" si="17"/>
        <v>44497</v>
      </c>
      <c r="E257" s="33" t="str">
        <f t="shared" si="16"/>
        <v>🌗</v>
      </c>
      <c r="F257" s="32">
        <f t="shared" si="18"/>
        <v>44501</v>
      </c>
      <c r="G257" s="33" t="str">
        <f t="shared" si="19"/>
        <v>🌘</v>
      </c>
    </row>
    <row r="258" spans="1:7" x14ac:dyDescent="0.2">
      <c r="A258" t="s">
        <v>15</v>
      </c>
      <c r="B258" s="31">
        <v>44504.884722222225</v>
      </c>
      <c r="C258" s="31">
        <f t="shared" si="15"/>
        <v>44504.926388888889</v>
      </c>
      <c r="D258" s="32">
        <f t="shared" si="17"/>
        <v>44504</v>
      </c>
      <c r="E258" s="33" t="str">
        <f t="shared" si="16"/>
        <v>🌑</v>
      </c>
      <c r="F258" s="32">
        <f t="shared" si="18"/>
        <v>44508</v>
      </c>
      <c r="G258" s="33" t="str">
        <f t="shared" si="19"/>
        <v>🌒</v>
      </c>
    </row>
    <row r="259" spans="1:7" x14ac:dyDescent="0.2">
      <c r="A259" t="s">
        <v>16</v>
      </c>
      <c r="B259" s="31">
        <v>44511.531944444447</v>
      </c>
      <c r="C259" s="31">
        <f t="shared" si="15"/>
        <v>44511.573611111111</v>
      </c>
      <c r="D259" s="32">
        <f t="shared" si="17"/>
        <v>44511</v>
      </c>
      <c r="E259" s="33" t="str">
        <f t="shared" si="16"/>
        <v>🌓</v>
      </c>
      <c r="F259" s="32">
        <f t="shared" si="18"/>
        <v>44515</v>
      </c>
      <c r="G259" s="33" t="str">
        <f t="shared" si="19"/>
        <v>🌔</v>
      </c>
    </row>
    <row r="260" spans="1:7" x14ac:dyDescent="0.2">
      <c r="A260" t="s">
        <v>17</v>
      </c>
      <c r="B260" s="31">
        <v>44519.372916666667</v>
      </c>
      <c r="C260" s="31">
        <f t="shared" si="15"/>
        <v>44519.414583333331</v>
      </c>
      <c r="D260" s="32">
        <f t="shared" si="17"/>
        <v>44519</v>
      </c>
      <c r="E260" s="33" t="str">
        <f t="shared" si="16"/>
        <v>🌕</v>
      </c>
      <c r="F260" s="32">
        <f t="shared" si="18"/>
        <v>44523</v>
      </c>
      <c r="G260" s="33" t="str">
        <f t="shared" si="19"/>
        <v>🌖</v>
      </c>
    </row>
    <row r="261" spans="1:7" x14ac:dyDescent="0.2">
      <c r="A261" t="s">
        <v>18</v>
      </c>
      <c r="B261" s="31">
        <v>44527.519444444442</v>
      </c>
      <c r="C261" s="31">
        <f t="shared" si="15"/>
        <v>44527.561111111107</v>
      </c>
      <c r="D261" s="32">
        <f t="shared" si="17"/>
        <v>44527</v>
      </c>
      <c r="E261" s="33" t="str">
        <f t="shared" si="16"/>
        <v>🌗</v>
      </c>
      <c r="F261" s="32">
        <f t="shared" si="18"/>
        <v>44530</v>
      </c>
      <c r="G261" s="33" t="str">
        <f t="shared" si="19"/>
        <v>🌘</v>
      </c>
    </row>
    <row r="262" spans="1:7" x14ac:dyDescent="0.2">
      <c r="A262" t="s">
        <v>15</v>
      </c>
      <c r="B262" s="31">
        <v>44534.321527777778</v>
      </c>
      <c r="C262" s="31">
        <f t="shared" si="15"/>
        <v>44534.363194444442</v>
      </c>
      <c r="D262" s="32">
        <f t="shared" si="17"/>
        <v>44534</v>
      </c>
      <c r="E262" s="33" t="str">
        <f t="shared" si="16"/>
        <v>🌑</v>
      </c>
      <c r="F262" s="32">
        <f t="shared" si="18"/>
        <v>44537</v>
      </c>
      <c r="G262" s="33" t="str">
        <f t="shared" si="19"/>
        <v>🌒</v>
      </c>
    </row>
    <row r="263" spans="1:7" x14ac:dyDescent="0.2">
      <c r="A263" t="s">
        <v>16</v>
      </c>
      <c r="B263" s="31">
        <v>44541.065972222219</v>
      </c>
      <c r="C263" s="31">
        <f t="shared" si="15"/>
        <v>44541.107638888883</v>
      </c>
      <c r="D263" s="32">
        <f t="shared" si="17"/>
        <v>44541</v>
      </c>
      <c r="E263" s="33" t="str">
        <f t="shared" si="16"/>
        <v>🌓</v>
      </c>
      <c r="F263" s="32">
        <f t="shared" si="18"/>
        <v>44545</v>
      </c>
      <c r="G263" s="33" t="str">
        <f t="shared" si="19"/>
        <v>🌔</v>
      </c>
    </row>
    <row r="264" spans="1:7" x14ac:dyDescent="0.2">
      <c r="A264" t="s">
        <v>17</v>
      </c>
      <c r="B264" s="31">
        <v>44549.190972222219</v>
      </c>
      <c r="C264" s="31">
        <f t="shared" si="15"/>
        <v>44549.232638888883</v>
      </c>
      <c r="D264" s="32">
        <f t="shared" si="17"/>
        <v>44549</v>
      </c>
      <c r="E264" s="33" t="str">
        <f t="shared" si="16"/>
        <v>🌕</v>
      </c>
      <c r="F264" s="32">
        <f t="shared" si="18"/>
        <v>44553</v>
      </c>
      <c r="G264" s="33" t="str">
        <f t="shared" si="19"/>
        <v>🌖</v>
      </c>
    </row>
    <row r="265" spans="1:7" x14ac:dyDescent="0.2">
      <c r="A265" t="s">
        <v>18</v>
      </c>
      <c r="B265" s="31">
        <v>44557.1</v>
      </c>
      <c r="C265" s="31">
        <f t="shared" si="15"/>
        <v>44557.141666666663</v>
      </c>
      <c r="D265" s="32">
        <f t="shared" si="17"/>
        <v>44557</v>
      </c>
      <c r="E265" s="33" t="str">
        <f t="shared" si="16"/>
        <v>🌗</v>
      </c>
      <c r="F265" s="32">
        <f t="shared" si="18"/>
        <v>44560</v>
      </c>
      <c r="G265" s="33" t="str">
        <f t="shared" si="19"/>
        <v>🌘</v>
      </c>
    </row>
    <row r="266" spans="1:7" x14ac:dyDescent="0.2">
      <c r="A266" t="s">
        <v>15</v>
      </c>
      <c r="B266" s="31">
        <v>44563.772916666669</v>
      </c>
      <c r="C266" s="31">
        <f t="shared" si="15"/>
        <v>44563.814583333333</v>
      </c>
      <c r="D266" s="32">
        <f t="shared" si="17"/>
        <v>44563</v>
      </c>
      <c r="E266" s="33" t="str">
        <f t="shared" si="16"/>
        <v>🌑</v>
      </c>
      <c r="F266" s="32">
        <f t="shared" si="18"/>
        <v>44567</v>
      </c>
      <c r="G266" s="33" t="str">
        <f t="shared" si="19"/>
        <v>🌒</v>
      </c>
    </row>
    <row r="267" spans="1:7" x14ac:dyDescent="0.2">
      <c r="A267" t="s">
        <v>16</v>
      </c>
      <c r="B267" s="31">
        <v>44570.757638888892</v>
      </c>
      <c r="C267" s="31">
        <f t="shared" si="15"/>
        <v>44570.799305555556</v>
      </c>
      <c r="D267" s="32">
        <f t="shared" si="17"/>
        <v>44570</v>
      </c>
      <c r="E267" s="33" t="str">
        <f t="shared" si="16"/>
        <v>🌓</v>
      </c>
      <c r="F267" s="32">
        <f t="shared" si="18"/>
        <v>44574</v>
      </c>
      <c r="G267" s="33" t="str">
        <f t="shared" si="19"/>
        <v>🌔</v>
      </c>
    </row>
    <row r="268" spans="1:7" x14ac:dyDescent="0.2">
      <c r="A268" t="s">
        <v>17</v>
      </c>
      <c r="B268" s="31">
        <v>44578.991666666669</v>
      </c>
      <c r="C268" s="31">
        <f t="shared" si="15"/>
        <v>44579.033333333333</v>
      </c>
      <c r="D268" s="32">
        <f t="shared" si="17"/>
        <v>44579</v>
      </c>
      <c r="E268" s="33" t="str">
        <f t="shared" si="16"/>
        <v>🌕</v>
      </c>
      <c r="F268" s="32">
        <f t="shared" si="18"/>
        <v>44582</v>
      </c>
      <c r="G268" s="33" t="str">
        <f t="shared" si="19"/>
        <v>🌖</v>
      </c>
    </row>
    <row r="269" spans="1:7" x14ac:dyDescent="0.2">
      <c r="A269" t="s">
        <v>18</v>
      </c>
      <c r="B269" s="31">
        <v>44586.570138888892</v>
      </c>
      <c r="C269" s="31">
        <f t="shared" si="15"/>
        <v>44586.611805555556</v>
      </c>
      <c r="D269" s="32">
        <f t="shared" si="17"/>
        <v>44586</v>
      </c>
      <c r="E269" s="33" t="str">
        <f t="shared" si="16"/>
        <v>🌗</v>
      </c>
      <c r="F269" s="32">
        <f t="shared" si="18"/>
        <v>44589</v>
      </c>
      <c r="G269" s="33" t="str">
        <f t="shared" si="19"/>
        <v>🌘</v>
      </c>
    </row>
    <row r="270" spans="1:7" x14ac:dyDescent="0.2">
      <c r="A270" t="s">
        <v>15</v>
      </c>
      <c r="B270" s="31">
        <v>44593.240277777775</v>
      </c>
      <c r="C270" s="31">
        <f t="shared" si="15"/>
        <v>44593.281944444439</v>
      </c>
      <c r="D270" s="32">
        <f t="shared" si="17"/>
        <v>44593</v>
      </c>
      <c r="E270" s="33" t="str">
        <f t="shared" si="16"/>
        <v>🌑</v>
      </c>
      <c r="F270" s="32">
        <f t="shared" si="18"/>
        <v>44596</v>
      </c>
      <c r="G270" s="33" t="str">
        <f t="shared" si="19"/>
        <v>🌒</v>
      </c>
    </row>
    <row r="271" spans="1:7" x14ac:dyDescent="0.2">
      <c r="A271" t="s">
        <v>16</v>
      </c>
      <c r="B271" s="31">
        <v>44600.576388888891</v>
      </c>
      <c r="C271" s="31">
        <f t="shared" si="15"/>
        <v>44600.618055555555</v>
      </c>
      <c r="D271" s="32">
        <f t="shared" si="17"/>
        <v>44600</v>
      </c>
      <c r="E271" s="33" t="str">
        <f t="shared" si="16"/>
        <v>🌓</v>
      </c>
      <c r="F271" s="32">
        <f t="shared" si="18"/>
        <v>44604</v>
      </c>
      <c r="G271" s="33" t="str">
        <f t="shared" si="19"/>
        <v>🌔</v>
      </c>
    </row>
    <row r="272" spans="1:7" x14ac:dyDescent="0.2">
      <c r="A272" t="s">
        <v>17</v>
      </c>
      <c r="B272" s="31">
        <v>44608.705555555556</v>
      </c>
      <c r="C272" s="31">
        <f t="shared" si="15"/>
        <v>44608.74722222222</v>
      </c>
      <c r="D272" s="32">
        <f t="shared" si="17"/>
        <v>44608</v>
      </c>
      <c r="E272" s="33" t="str">
        <f t="shared" si="16"/>
        <v>🌕</v>
      </c>
      <c r="F272" s="32">
        <f t="shared" si="18"/>
        <v>44612</v>
      </c>
      <c r="G272" s="33" t="str">
        <f t="shared" si="19"/>
        <v>🌖</v>
      </c>
    </row>
    <row r="273" spans="1:7" x14ac:dyDescent="0.2">
      <c r="A273" t="s">
        <v>18</v>
      </c>
      <c r="B273" s="31">
        <v>44615.938888888886</v>
      </c>
      <c r="C273" s="31">
        <f t="shared" si="15"/>
        <v>44615.98055555555</v>
      </c>
      <c r="D273" s="32">
        <f t="shared" si="17"/>
        <v>44615</v>
      </c>
      <c r="E273" s="33" t="str">
        <f t="shared" si="16"/>
        <v>🌗</v>
      </c>
      <c r="F273" s="32">
        <f t="shared" si="18"/>
        <v>44619</v>
      </c>
      <c r="G273" s="33" t="str">
        <f t="shared" si="19"/>
        <v>🌘</v>
      </c>
    </row>
    <row r="274" spans="1:7" x14ac:dyDescent="0.2">
      <c r="A274" t="s">
        <v>15</v>
      </c>
      <c r="B274" s="31">
        <v>44622.732638888891</v>
      </c>
      <c r="C274" s="31">
        <f t="shared" si="15"/>
        <v>44622.774305555555</v>
      </c>
      <c r="D274" s="32">
        <f t="shared" si="17"/>
        <v>44622</v>
      </c>
      <c r="E274" s="33" t="str">
        <f t="shared" si="16"/>
        <v>🌑</v>
      </c>
      <c r="F274" s="32">
        <f t="shared" si="18"/>
        <v>44626</v>
      </c>
      <c r="G274" s="33" t="str">
        <f t="shared" si="19"/>
        <v>🌒</v>
      </c>
    </row>
    <row r="275" spans="1:7" x14ac:dyDescent="0.2">
      <c r="A275" t="s">
        <v>16</v>
      </c>
      <c r="B275" s="31">
        <v>44630.447916666664</v>
      </c>
      <c r="C275" s="31">
        <f t="shared" ref="C275:C338" si="20">B275+$C$9/24</f>
        <v>44630.489583333328</v>
      </c>
      <c r="D275" s="32">
        <f t="shared" si="17"/>
        <v>44630</v>
      </c>
      <c r="E275" s="33" t="str">
        <f t="shared" ref="E275:E338" si="21">INDEX($B$8:$B$14,MATCH(A275,$A$8:$A$14,0))</f>
        <v>🌓</v>
      </c>
      <c r="F275" s="32">
        <f t="shared" si="18"/>
        <v>44634</v>
      </c>
      <c r="G275" s="33" t="str">
        <f t="shared" si="19"/>
        <v>🌔</v>
      </c>
    </row>
    <row r="276" spans="1:7" x14ac:dyDescent="0.2">
      <c r="A276" t="s">
        <v>17</v>
      </c>
      <c r="B276" s="31">
        <v>44638.303472222222</v>
      </c>
      <c r="C276" s="31">
        <f t="shared" si="20"/>
        <v>44638.345138888886</v>
      </c>
      <c r="D276" s="32">
        <f t="shared" ref="D276:D339" si="22">INT(C276)</f>
        <v>44638</v>
      </c>
      <c r="E276" s="33" t="str">
        <f t="shared" si="21"/>
        <v>🌕</v>
      </c>
      <c r="F276" s="32">
        <f t="shared" ref="F276:F339" si="23">INT(AVERAGE(C276:C277))</f>
        <v>44641</v>
      </c>
      <c r="G276" s="33" t="str">
        <f t="shared" ref="G276:G339" si="24">INDEX($B$8:$B$15,MATCH(A276,$A$8:$A$15,0)+1)</f>
        <v>🌖</v>
      </c>
    </row>
    <row r="277" spans="1:7" x14ac:dyDescent="0.2">
      <c r="A277" t="s">
        <v>18</v>
      </c>
      <c r="B277" s="31">
        <v>44645.234027777777</v>
      </c>
      <c r="C277" s="31">
        <f t="shared" si="20"/>
        <v>44645.275694444441</v>
      </c>
      <c r="D277" s="32">
        <f t="shared" si="22"/>
        <v>44645</v>
      </c>
      <c r="E277" s="33" t="str">
        <f t="shared" si="21"/>
        <v>🌗</v>
      </c>
      <c r="F277" s="32">
        <f t="shared" si="23"/>
        <v>44648</v>
      </c>
      <c r="G277" s="33" t="str">
        <f t="shared" si="24"/>
        <v>🌘</v>
      </c>
    </row>
    <row r="278" spans="1:7" x14ac:dyDescent="0.2">
      <c r="A278" t="s">
        <v>15</v>
      </c>
      <c r="B278" s="31">
        <v>44652.26666666667</v>
      </c>
      <c r="C278" s="31">
        <f t="shared" si="20"/>
        <v>44652.308333333334</v>
      </c>
      <c r="D278" s="32">
        <f t="shared" si="22"/>
        <v>44652</v>
      </c>
      <c r="E278" s="33" t="str">
        <f t="shared" si="21"/>
        <v>🌑</v>
      </c>
      <c r="F278" s="32">
        <f t="shared" si="23"/>
        <v>44656</v>
      </c>
      <c r="G278" s="33" t="str">
        <f t="shared" si="24"/>
        <v>🌒</v>
      </c>
    </row>
    <row r="279" spans="1:7" x14ac:dyDescent="0.2">
      <c r="A279" t="s">
        <v>16</v>
      </c>
      <c r="B279" s="31">
        <v>44660.283333333333</v>
      </c>
      <c r="C279" s="31">
        <f t="shared" si="20"/>
        <v>44660.324999999997</v>
      </c>
      <c r="D279" s="32">
        <f t="shared" si="22"/>
        <v>44660</v>
      </c>
      <c r="E279" s="33" t="str">
        <f t="shared" si="21"/>
        <v>🌓</v>
      </c>
      <c r="F279" s="32">
        <f t="shared" si="23"/>
        <v>44664</v>
      </c>
      <c r="G279" s="33" t="str">
        <f t="shared" si="24"/>
        <v>🌔</v>
      </c>
    </row>
    <row r="280" spans="1:7" x14ac:dyDescent="0.2">
      <c r="A280" t="s">
        <v>17</v>
      </c>
      <c r="B280" s="31">
        <v>44667.788194444445</v>
      </c>
      <c r="C280" s="31">
        <f t="shared" si="20"/>
        <v>44667.829861111109</v>
      </c>
      <c r="D280" s="32">
        <f t="shared" si="22"/>
        <v>44667</v>
      </c>
      <c r="E280" s="33" t="str">
        <f t="shared" si="21"/>
        <v>🌕</v>
      </c>
      <c r="F280" s="32">
        <f t="shared" si="23"/>
        <v>44671</v>
      </c>
      <c r="G280" s="33" t="str">
        <f t="shared" si="24"/>
        <v>🌖</v>
      </c>
    </row>
    <row r="281" spans="1:7" x14ac:dyDescent="0.2">
      <c r="A281" t="s">
        <v>18</v>
      </c>
      <c r="B281" s="31">
        <v>44674.49722222222</v>
      </c>
      <c r="C281" s="31">
        <f t="shared" si="20"/>
        <v>44674.538888888885</v>
      </c>
      <c r="D281" s="32">
        <f t="shared" si="22"/>
        <v>44674</v>
      </c>
      <c r="E281" s="33" t="str">
        <f t="shared" si="21"/>
        <v>🌗</v>
      </c>
      <c r="F281" s="32">
        <f t="shared" si="23"/>
        <v>44678</v>
      </c>
      <c r="G281" s="33" t="str">
        <f t="shared" si="24"/>
        <v>🌘</v>
      </c>
    </row>
    <row r="282" spans="1:7" x14ac:dyDescent="0.2">
      <c r="A282" t="s">
        <v>15</v>
      </c>
      <c r="B282" s="31">
        <v>44681.852777777778</v>
      </c>
      <c r="C282" s="31">
        <f t="shared" si="20"/>
        <v>44681.894444444442</v>
      </c>
      <c r="D282" s="32">
        <f t="shared" si="22"/>
        <v>44681</v>
      </c>
      <c r="E282" s="33" t="str">
        <f t="shared" si="21"/>
        <v>🌑</v>
      </c>
      <c r="F282" s="32">
        <f t="shared" si="23"/>
        <v>44685</v>
      </c>
      <c r="G282" s="33" t="str">
        <f t="shared" si="24"/>
        <v>🌒</v>
      </c>
    </row>
    <row r="283" spans="1:7" x14ac:dyDescent="0.2">
      <c r="A283" t="s">
        <v>16</v>
      </c>
      <c r="B283" s="31">
        <v>44690.01458333333</v>
      </c>
      <c r="C283" s="31">
        <f t="shared" si="20"/>
        <v>44690.056249999994</v>
      </c>
      <c r="D283" s="32">
        <f t="shared" si="22"/>
        <v>44690</v>
      </c>
      <c r="E283" s="33" t="str">
        <f t="shared" si="21"/>
        <v>🌓</v>
      </c>
      <c r="F283" s="32">
        <f t="shared" si="23"/>
        <v>44693</v>
      </c>
      <c r="G283" s="33" t="str">
        <f t="shared" si="24"/>
        <v>🌔</v>
      </c>
    </row>
    <row r="284" spans="1:7" x14ac:dyDescent="0.2">
      <c r="A284" t="s">
        <v>17</v>
      </c>
      <c r="B284" s="31">
        <v>44697.176388888889</v>
      </c>
      <c r="C284" s="31">
        <f t="shared" si="20"/>
        <v>44697.218055555553</v>
      </c>
      <c r="D284" s="32">
        <f t="shared" si="22"/>
        <v>44697</v>
      </c>
      <c r="E284" s="33" t="str">
        <f t="shared" si="21"/>
        <v>🌕</v>
      </c>
      <c r="F284" s="32">
        <f t="shared" si="23"/>
        <v>44700</v>
      </c>
      <c r="G284" s="33" t="str">
        <f t="shared" si="24"/>
        <v>🌖</v>
      </c>
    </row>
    <row r="285" spans="1:7" x14ac:dyDescent="0.2">
      <c r="A285" t="s">
        <v>18</v>
      </c>
      <c r="B285" s="31">
        <v>44703.779861111114</v>
      </c>
      <c r="C285" s="31">
        <f t="shared" si="20"/>
        <v>44703.821527777778</v>
      </c>
      <c r="D285" s="32">
        <f t="shared" si="22"/>
        <v>44703</v>
      </c>
      <c r="E285" s="33" t="str">
        <f t="shared" si="21"/>
        <v>🌗</v>
      </c>
      <c r="F285" s="32">
        <f t="shared" si="23"/>
        <v>44707</v>
      </c>
      <c r="G285" s="33" t="str">
        <f t="shared" si="24"/>
        <v>🌘</v>
      </c>
    </row>
    <row r="286" spans="1:7" x14ac:dyDescent="0.2">
      <c r="A286" t="s">
        <v>15</v>
      </c>
      <c r="B286" s="31">
        <v>44711.479166666664</v>
      </c>
      <c r="C286" s="31">
        <f t="shared" si="20"/>
        <v>44711.520833333328</v>
      </c>
      <c r="D286" s="32">
        <f t="shared" si="22"/>
        <v>44711</v>
      </c>
      <c r="E286" s="33" t="str">
        <f t="shared" si="21"/>
        <v>🌑</v>
      </c>
      <c r="F286" s="32">
        <f t="shared" si="23"/>
        <v>44715</v>
      </c>
      <c r="G286" s="33" t="str">
        <f t="shared" si="24"/>
        <v>🌒</v>
      </c>
    </row>
    <row r="287" spans="1:7" x14ac:dyDescent="0.2">
      <c r="A287" t="s">
        <v>16</v>
      </c>
      <c r="B287" s="31">
        <v>44719.616666666669</v>
      </c>
      <c r="C287" s="31">
        <f t="shared" si="20"/>
        <v>44719.658333333333</v>
      </c>
      <c r="D287" s="32">
        <f t="shared" si="22"/>
        <v>44719</v>
      </c>
      <c r="E287" s="33" t="str">
        <f t="shared" si="21"/>
        <v>🌓</v>
      </c>
      <c r="F287" s="32">
        <f t="shared" si="23"/>
        <v>44723</v>
      </c>
      <c r="G287" s="33" t="str">
        <f t="shared" si="24"/>
        <v>🌔</v>
      </c>
    </row>
    <row r="288" spans="1:7" x14ac:dyDescent="0.2">
      <c r="A288" t="s">
        <v>17</v>
      </c>
      <c r="B288" s="31">
        <v>44726.494444444441</v>
      </c>
      <c r="C288" s="31">
        <f t="shared" si="20"/>
        <v>44726.536111111105</v>
      </c>
      <c r="D288" s="32">
        <f t="shared" si="22"/>
        <v>44726</v>
      </c>
      <c r="E288" s="33" t="str">
        <f t="shared" si="21"/>
        <v>🌕</v>
      </c>
      <c r="F288" s="32">
        <f t="shared" si="23"/>
        <v>44729</v>
      </c>
      <c r="G288" s="33" t="str">
        <f t="shared" si="24"/>
        <v>🌖</v>
      </c>
    </row>
    <row r="289" spans="1:7" x14ac:dyDescent="0.2">
      <c r="A289" t="s">
        <v>18</v>
      </c>
      <c r="B289" s="31">
        <v>44733.132638888892</v>
      </c>
      <c r="C289" s="31">
        <f t="shared" si="20"/>
        <v>44733.174305555556</v>
      </c>
      <c r="D289" s="32">
        <f t="shared" si="22"/>
        <v>44733</v>
      </c>
      <c r="E289" s="33" t="str">
        <f t="shared" si="21"/>
        <v>🌗</v>
      </c>
      <c r="F289" s="32">
        <f t="shared" si="23"/>
        <v>44737</v>
      </c>
      <c r="G289" s="33" t="str">
        <f t="shared" si="24"/>
        <v>🌘</v>
      </c>
    </row>
    <row r="290" spans="1:7" x14ac:dyDescent="0.2">
      <c r="A290" t="s">
        <v>15</v>
      </c>
      <c r="B290" s="31">
        <v>44741.119444444441</v>
      </c>
      <c r="C290" s="31">
        <f t="shared" si="20"/>
        <v>44741.161111111105</v>
      </c>
      <c r="D290" s="32">
        <f t="shared" si="22"/>
        <v>44741</v>
      </c>
      <c r="E290" s="33" t="str">
        <f t="shared" si="21"/>
        <v>🌑</v>
      </c>
      <c r="F290" s="32">
        <f t="shared" si="23"/>
        <v>44745</v>
      </c>
      <c r="G290" s="33" t="str">
        <f t="shared" si="24"/>
        <v>🌒</v>
      </c>
    </row>
    <row r="291" spans="1:7" x14ac:dyDescent="0.2">
      <c r="A291" t="s">
        <v>16</v>
      </c>
      <c r="B291" s="31">
        <v>44749.093055555553</v>
      </c>
      <c r="C291" s="31">
        <f t="shared" si="20"/>
        <v>44749.134722222218</v>
      </c>
      <c r="D291" s="32">
        <f t="shared" si="22"/>
        <v>44749</v>
      </c>
      <c r="E291" s="33" t="str">
        <f t="shared" si="21"/>
        <v>🌓</v>
      </c>
      <c r="F291" s="32">
        <f t="shared" si="23"/>
        <v>44752</v>
      </c>
      <c r="G291" s="33" t="str">
        <f t="shared" si="24"/>
        <v>🌔</v>
      </c>
    </row>
    <row r="292" spans="1:7" x14ac:dyDescent="0.2">
      <c r="A292" t="s">
        <v>17</v>
      </c>
      <c r="B292" s="31">
        <v>44755.776388888888</v>
      </c>
      <c r="C292" s="31">
        <f t="shared" si="20"/>
        <v>44755.818055555552</v>
      </c>
      <c r="D292" s="32">
        <f t="shared" si="22"/>
        <v>44755</v>
      </c>
      <c r="E292" s="33" t="str">
        <f t="shared" si="21"/>
        <v>🌕</v>
      </c>
      <c r="F292" s="32">
        <f t="shared" si="23"/>
        <v>44759</v>
      </c>
      <c r="G292" s="33" t="str">
        <f t="shared" si="24"/>
        <v>🌖</v>
      </c>
    </row>
    <row r="293" spans="1:7" x14ac:dyDescent="0.2">
      <c r="A293" t="s">
        <v>18</v>
      </c>
      <c r="B293" s="31">
        <v>44762.59652777778</v>
      </c>
      <c r="C293" s="31">
        <f t="shared" si="20"/>
        <v>44762.638194444444</v>
      </c>
      <c r="D293" s="32">
        <f t="shared" si="22"/>
        <v>44762</v>
      </c>
      <c r="E293" s="33" t="str">
        <f t="shared" si="21"/>
        <v>🌗</v>
      </c>
      <c r="F293" s="32">
        <f t="shared" si="23"/>
        <v>44766</v>
      </c>
      <c r="G293" s="33" t="str">
        <f t="shared" si="24"/>
        <v>🌘</v>
      </c>
    </row>
    <row r="294" spans="1:7" x14ac:dyDescent="0.2">
      <c r="A294" t="s">
        <v>15</v>
      </c>
      <c r="B294" s="31">
        <v>44770.746527777781</v>
      </c>
      <c r="C294" s="31">
        <f t="shared" si="20"/>
        <v>44770.788194444445</v>
      </c>
      <c r="D294" s="32">
        <f t="shared" si="22"/>
        <v>44770</v>
      </c>
      <c r="E294" s="33" t="str">
        <f t="shared" si="21"/>
        <v>🌑</v>
      </c>
      <c r="F294" s="32">
        <f t="shared" si="23"/>
        <v>44774</v>
      </c>
      <c r="G294" s="33" t="str">
        <f t="shared" si="24"/>
        <v>🌒</v>
      </c>
    </row>
    <row r="295" spans="1:7" x14ac:dyDescent="0.2">
      <c r="A295" t="s">
        <v>16</v>
      </c>
      <c r="B295" s="31">
        <v>44778.462500000001</v>
      </c>
      <c r="C295" s="31">
        <f t="shared" si="20"/>
        <v>44778.504166666666</v>
      </c>
      <c r="D295" s="32">
        <f t="shared" si="22"/>
        <v>44778</v>
      </c>
      <c r="E295" s="33" t="str">
        <f t="shared" si="21"/>
        <v>🌓</v>
      </c>
      <c r="F295" s="32">
        <f t="shared" si="23"/>
        <v>44781</v>
      </c>
      <c r="G295" s="33" t="str">
        <f t="shared" si="24"/>
        <v>🌔</v>
      </c>
    </row>
    <row r="296" spans="1:7" x14ac:dyDescent="0.2">
      <c r="A296" t="s">
        <v>17</v>
      </c>
      <c r="B296" s="31">
        <v>44785.066666666666</v>
      </c>
      <c r="C296" s="31">
        <f t="shared" si="20"/>
        <v>44785.10833333333</v>
      </c>
      <c r="D296" s="32">
        <f t="shared" si="22"/>
        <v>44785</v>
      </c>
      <c r="E296" s="33" t="str">
        <f t="shared" si="21"/>
        <v>🌕</v>
      </c>
      <c r="F296" s="32">
        <f t="shared" si="23"/>
        <v>44788</v>
      </c>
      <c r="G296" s="33" t="str">
        <f t="shared" si="24"/>
        <v>🌖</v>
      </c>
    </row>
    <row r="297" spans="1:7" x14ac:dyDescent="0.2">
      <c r="A297" t="s">
        <v>18</v>
      </c>
      <c r="B297" s="31">
        <v>44792.191666666666</v>
      </c>
      <c r="C297" s="31">
        <f t="shared" si="20"/>
        <v>44792.23333333333</v>
      </c>
      <c r="D297" s="32">
        <f t="shared" si="22"/>
        <v>44792</v>
      </c>
      <c r="E297" s="33" t="str">
        <f t="shared" si="21"/>
        <v>🌗</v>
      </c>
      <c r="F297" s="32">
        <f t="shared" si="23"/>
        <v>44796</v>
      </c>
      <c r="G297" s="33" t="str">
        <f t="shared" si="24"/>
        <v>🌘</v>
      </c>
    </row>
    <row r="298" spans="1:7" x14ac:dyDescent="0.2">
      <c r="A298" t="s">
        <v>15</v>
      </c>
      <c r="B298" s="31">
        <v>44800.345138888886</v>
      </c>
      <c r="C298" s="31">
        <f t="shared" si="20"/>
        <v>44800.38680555555</v>
      </c>
      <c r="D298" s="32">
        <f t="shared" si="22"/>
        <v>44800</v>
      </c>
      <c r="E298" s="33" t="str">
        <f t="shared" si="21"/>
        <v>🌑</v>
      </c>
      <c r="F298" s="32">
        <f t="shared" si="23"/>
        <v>44804</v>
      </c>
      <c r="G298" s="33" t="str">
        <f t="shared" si="24"/>
        <v>🌒</v>
      </c>
    </row>
    <row r="299" spans="1:7" x14ac:dyDescent="0.2">
      <c r="A299" t="s">
        <v>16</v>
      </c>
      <c r="B299" s="31">
        <v>44807.755555555559</v>
      </c>
      <c r="C299" s="31">
        <f t="shared" si="20"/>
        <v>44807.797222222223</v>
      </c>
      <c r="D299" s="32">
        <f t="shared" si="22"/>
        <v>44807</v>
      </c>
      <c r="E299" s="33" t="str">
        <f t="shared" si="21"/>
        <v>🌓</v>
      </c>
      <c r="F299" s="32">
        <f t="shared" si="23"/>
        <v>44811</v>
      </c>
      <c r="G299" s="33" t="str">
        <f t="shared" si="24"/>
        <v>🌔</v>
      </c>
    </row>
    <row r="300" spans="1:7" x14ac:dyDescent="0.2">
      <c r="A300" t="s">
        <v>17</v>
      </c>
      <c r="B300" s="31">
        <v>44814.415972222225</v>
      </c>
      <c r="C300" s="31">
        <f t="shared" si="20"/>
        <v>44814.457638888889</v>
      </c>
      <c r="D300" s="32">
        <f t="shared" si="22"/>
        <v>44814</v>
      </c>
      <c r="E300" s="33" t="str">
        <f t="shared" si="21"/>
        <v>🌕</v>
      </c>
      <c r="F300" s="32">
        <f t="shared" si="23"/>
        <v>44818</v>
      </c>
      <c r="G300" s="33" t="str">
        <f t="shared" si="24"/>
        <v>🌖</v>
      </c>
    </row>
    <row r="301" spans="1:7" x14ac:dyDescent="0.2">
      <c r="A301" t="s">
        <v>18</v>
      </c>
      <c r="B301" s="31">
        <v>44821.911111111112</v>
      </c>
      <c r="C301" s="31">
        <f t="shared" si="20"/>
        <v>44821.952777777777</v>
      </c>
      <c r="D301" s="32">
        <f t="shared" si="22"/>
        <v>44821</v>
      </c>
      <c r="E301" s="33" t="str">
        <f t="shared" si="21"/>
        <v>🌗</v>
      </c>
      <c r="F301" s="32">
        <f t="shared" si="23"/>
        <v>44825</v>
      </c>
      <c r="G301" s="33" t="str">
        <f t="shared" si="24"/>
        <v>🌘</v>
      </c>
    </row>
    <row r="302" spans="1:7" x14ac:dyDescent="0.2">
      <c r="A302" t="s">
        <v>15</v>
      </c>
      <c r="B302" s="31">
        <v>44829.912499999999</v>
      </c>
      <c r="C302" s="31">
        <f t="shared" si="20"/>
        <v>44829.954166666663</v>
      </c>
      <c r="D302" s="32">
        <f t="shared" si="22"/>
        <v>44829</v>
      </c>
      <c r="E302" s="33" t="str">
        <f t="shared" si="21"/>
        <v>🌑</v>
      </c>
      <c r="F302" s="32">
        <f t="shared" si="23"/>
        <v>44833</v>
      </c>
      <c r="G302" s="33" t="str">
        <f t="shared" si="24"/>
        <v>🌒</v>
      </c>
    </row>
    <row r="303" spans="1:7" x14ac:dyDescent="0.2">
      <c r="A303" t="s">
        <v>16</v>
      </c>
      <c r="B303" s="31">
        <v>44837.009722222225</v>
      </c>
      <c r="C303" s="31">
        <f t="shared" si="20"/>
        <v>44837.051388888889</v>
      </c>
      <c r="D303" s="32">
        <f t="shared" si="22"/>
        <v>44837</v>
      </c>
      <c r="E303" s="33" t="str">
        <f t="shared" si="21"/>
        <v>🌓</v>
      </c>
      <c r="F303" s="32">
        <f t="shared" si="23"/>
        <v>44840</v>
      </c>
      <c r="G303" s="33" t="str">
        <f t="shared" si="24"/>
        <v>🌔</v>
      </c>
    </row>
    <row r="304" spans="1:7" x14ac:dyDescent="0.2">
      <c r="A304" t="s">
        <v>17</v>
      </c>
      <c r="B304" s="31">
        <v>44843.871527777781</v>
      </c>
      <c r="C304" s="31">
        <f t="shared" si="20"/>
        <v>44843.913194444445</v>
      </c>
      <c r="D304" s="32">
        <f t="shared" si="22"/>
        <v>44843</v>
      </c>
      <c r="E304" s="33" t="str">
        <f t="shared" si="21"/>
        <v>🌕</v>
      </c>
      <c r="F304" s="32">
        <f t="shared" si="23"/>
        <v>44847</v>
      </c>
      <c r="G304" s="33" t="str">
        <f t="shared" si="24"/>
        <v>🌖</v>
      </c>
    </row>
    <row r="305" spans="1:7" x14ac:dyDescent="0.2">
      <c r="A305" t="s">
        <v>18</v>
      </c>
      <c r="B305" s="31">
        <v>44851.71875</v>
      </c>
      <c r="C305" s="31">
        <f t="shared" si="20"/>
        <v>44851.760416666664</v>
      </c>
      <c r="D305" s="32">
        <f t="shared" si="22"/>
        <v>44851</v>
      </c>
      <c r="E305" s="33" t="str">
        <f t="shared" si="21"/>
        <v>🌗</v>
      </c>
      <c r="F305" s="32">
        <f t="shared" si="23"/>
        <v>44855</v>
      </c>
      <c r="G305" s="33" t="str">
        <f t="shared" si="24"/>
        <v>🌘</v>
      </c>
    </row>
    <row r="306" spans="1:7" x14ac:dyDescent="0.2">
      <c r="A306" t="s">
        <v>15</v>
      </c>
      <c r="B306" s="31">
        <v>44859.450694444444</v>
      </c>
      <c r="C306" s="31">
        <f t="shared" si="20"/>
        <v>44859.492361111108</v>
      </c>
      <c r="D306" s="32">
        <f t="shared" si="22"/>
        <v>44859</v>
      </c>
      <c r="E306" s="33" t="str">
        <f t="shared" si="21"/>
        <v>🌑</v>
      </c>
      <c r="F306" s="32">
        <f t="shared" si="23"/>
        <v>44862</v>
      </c>
      <c r="G306" s="33" t="str">
        <f t="shared" si="24"/>
        <v>🌒</v>
      </c>
    </row>
    <row r="307" spans="1:7" x14ac:dyDescent="0.2">
      <c r="A307" t="s">
        <v>16</v>
      </c>
      <c r="B307" s="31">
        <v>44866.275694444441</v>
      </c>
      <c r="C307" s="31">
        <f t="shared" si="20"/>
        <v>44866.317361111105</v>
      </c>
      <c r="D307" s="32">
        <f t="shared" si="22"/>
        <v>44866</v>
      </c>
      <c r="E307" s="33" t="str">
        <f t="shared" si="21"/>
        <v>🌓</v>
      </c>
      <c r="F307" s="32">
        <f t="shared" si="23"/>
        <v>44869</v>
      </c>
      <c r="G307" s="33" t="str">
        <f t="shared" si="24"/>
        <v>🌔</v>
      </c>
    </row>
    <row r="308" spans="1:7" x14ac:dyDescent="0.2">
      <c r="A308" t="s">
        <v>17</v>
      </c>
      <c r="B308" s="31">
        <v>44873.459722222222</v>
      </c>
      <c r="C308" s="31">
        <f t="shared" si="20"/>
        <v>44873.501388888886</v>
      </c>
      <c r="D308" s="32">
        <f t="shared" si="22"/>
        <v>44873</v>
      </c>
      <c r="E308" s="33" t="str">
        <f t="shared" si="21"/>
        <v>🌕</v>
      </c>
      <c r="F308" s="32">
        <f t="shared" si="23"/>
        <v>44877</v>
      </c>
      <c r="G308" s="33" t="str">
        <f t="shared" si="24"/>
        <v>🌖</v>
      </c>
    </row>
    <row r="309" spans="1:7" x14ac:dyDescent="0.2">
      <c r="A309" t="s">
        <v>18</v>
      </c>
      <c r="B309" s="31">
        <v>44881.560416666667</v>
      </c>
      <c r="C309" s="31">
        <f t="shared" si="20"/>
        <v>44881.602083333331</v>
      </c>
      <c r="D309" s="32">
        <f t="shared" si="22"/>
        <v>44881</v>
      </c>
      <c r="E309" s="33" t="str">
        <f t="shared" si="21"/>
        <v>🌗</v>
      </c>
      <c r="F309" s="32">
        <f t="shared" si="23"/>
        <v>44885</v>
      </c>
      <c r="G309" s="33" t="str">
        <f t="shared" si="24"/>
        <v>🌘</v>
      </c>
    </row>
    <row r="310" spans="1:7" x14ac:dyDescent="0.2">
      <c r="A310" t="s">
        <v>15</v>
      </c>
      <c r="B310" s="31">
        <v>44888.956250000003</v>
      </c>
      <c r="C310" s="31">
        <f t="shared" si="20"/>
        <v>44888.997916666667</v>
      </c>
      <c r="D310" s="32">
        <f t="shared" si="22"/>
        <v>44888</v>
      </c>
      <c r="E310" s="33" t="str">
        <f t="shared" si="21"/>
        <v>🌑</v>
      </c>
      <c r="F310" s="32">
        <f t="shared" si="23"/>
        <v>44892</v>
      </c>
      <c r="G310" s="33" t="str">
        <f t="shared" si="24"/>
        <v>🌒</v>
      </c>
    </row>
    <row r="311" spans="1:7" x14ac:dyDescent="0.2">
      <c r="A311" t="s">
        <v>16</v>
      </c>
      <c r="B311" s="31">
        <v>44895.60833333333</v>
      </c>
      <c r="C311" s="31">
        <f t="shared" si="20"/>
        <v>44895.649999999994</v>
      </c>
      <c r="D311" s="32">
        <f t="shared" si="22"/>
        <v>44895</v>
      </c>
      <c r="E311" s="33" t="str">
        <f t="shared" si="21"/>
        <v>🌓</v>
      </c>
      <c r="F311" s="32">
        <f t="shared" si="23"/>
        <v>44899</v>
      </c>
      <c r="G311" s="33" t="str">
        <f t="shared" si="24"/>
        <v>🌔</v>
      </c>
    </row>
    <row r="312" spans="1:7" x14ac:dyDescent="0.2">
      <c r="A312" t="s">
        <v>17</v>
      </c>
      <c r="B312" s="31">
        <v>44903.172222222223</v>
      </c>
      <c r="C312" s="31">
        <f t="shared" si="20"/>
        <v>44903.213888888888</v>
      </c>
      <c r="D312" s="32">
        <f t="shared" si="22"/>
        <v>44903</v>
      </c>
      <c r="E312" s="33" t="str">
        <f t="shared" si="21"/>
        <v>🌕</v>
      </c>
      <c r="F312" s="32">
        <f t="shared" si="23"/>
        <v>44907</v>
      </c>
      <c r="G312" s="33" t="str">
        <f t="shared" si="24"/>
        <v>🌖</v>
      </c>
    </row>
    <row r="313" spans="1:7" x14ac:dyDescent="0.2">
      <c r="A313" t="s">
        <v>18</v>
      </c>
      <c r="B313" s="31">
        <v>44911.37222222222</v>
      </c>
      <c r="C313" s="31">
        <f t="shared" si="20"/>
        <v>44911.413888888885</v>
      </c>
      <c r="D313" s="32">
        <f t="shared" si="22"/>
        <v>44911</v>
      </c>
      <c r="E313" s="33" t="str">
        <f t="shared" si="21"/>
        <v>🌗</v>
      </c>
      <c r="F313" s="32">
        <f t="shared" si="23"/>
        <v>44914</v>
      </c>
      <c r="G313" s="33" t="str">
        <f t="shared" si="24"/>
        <v>🌘</v>
      </c>
    </row>
    <row r="314" spans="1:7" x14ac:dyDescent="0.2">
      <c r="A314" t="s">
        <v>15</v>
      </c>
      <c r="B314" s="31">
        <v>44918.428472222222</v>
      </c>
      <c r="C314" s="31">
        <f t="shared" si="20"/>
        <v>44918.470138888886</v>
      </c>
      <c r="D314" s="32">
        <f t="shared" si="22"/>
        <v>44918</v>
      </c>
      <c r="E314" s="33" t="str">
        <f t="shared" si="21"/>
        <v>🌑</v>
      </c>
      <c r="F314" s="32">
        <f t="shared" si="23"/>
        <v>44921</v>
      </c>
      <c r="G314" s="33" t="str">
        <f t="shared" si="24"/>
        <v>🌒</v>
      </c>
    </row>
    <row r="315" spans="1:7" x14ac:dyDescent="0.2">
      <c r="A315" t="s">
        <v>16</v>
      </c>
      <c r="B315" s="31">
        <v>44925.055555555555</v>
      </c>
      <c r="C315" s="31">
        <f t="shared" si="20"/>
        <v>44925.097222222219</v>
      </c>
      <c r="D315" s="32">
        <f t="shared" si="22"/>
        <v>44925</v>
      </c>
      <c r="E315" s="33" t="str">
        <f t="shared" si="21"/>
        <v>🌓</v>
      </c>
      <c r="F315" s="32">
        <f t="shared" si="23"/>
        <v>44929</v>
      </c>
      <c r="G315" s="33" t="str">
        <f t="shared" si="24"/>
        <v>🌔</v>
      </c>
    </row>
    <row r="316" spans="1:7" x14ac:dyDescent="0.2">
      <c r="A316" t="s">
        <v>17</v>
      </c>
      <c r="B316" s="31">
        <v>44932.963888888888</v>
      </c>
      <c r="C316" s="31">
        <f t="shared" si="20"/>
        <v>44933.005555555552</v>
      </c>
      <c r="D316" s="32">
        <f t="shared" si="22"/>
        <v>44933</v>
      </c>
      <c r="E316" s="33" t="str">
        <f t="shared" si="21"/>
        <v>🌕</v>
      </c>
      <c r="F316" s="32">
        <f t="shared" si="23"/>
        <v>44937</v>
      </c>
      <c r="G316" s="33" t="str">
        <f t="shared" si="24"/>
        <v>🌖</v>
      </c>
    </row>
    <row r="317" spans="1:7" x14ac:dyDescent="0.2">
      <c r="A317" t="s">
        <v>18</v>
      </c>
      <c r="B317" s="31">
        <v>44941.090277777781</v>
      </c>
      <c r="C317" s="31">
        <f t="shared" si="20"/>
        <v>44941.131944444445</v>
      </c>
      <c r="D317" s="32">
        <f t="shared" si="22"/>
        <v>44941</v>
      </c>
      <c r="E317" s="33" t="str">
        <f t="shared" si="21"/>
        <v>🌗</v>
      </c>
      <c r="F317" s="32">
        <f t="shared" si="23"/>
        <v>44944</v>
      </c>
      <c r="G317" s="33" t="str">
        <f t="shared" si="24"/>
        <v>🌘</v>
      </c>
    </row>
    <row r="318" spans="1:7" x14ac:dyDescent="0.2">
      <c r="A318" t="s">
        <v>15</v>
      </c>
      <c r="B318" s="31">
        <v>44947.870138888888</v>
      </c>
      <c r="C318" s="31">
        <f t="shared" si="20"/>
        <v>44947.911805555552</v>
      </c>
      <c r="D318" s="32">
        <f t="shared" si="22"/>
        <v>44947</v>
      </c>
      <c r="E318" s="33" t="str">
        <f t="shared" si="21"/>
        <v>🌑</v>
      </c>
      <c r="F318" s="32">
        <f t="shared" si="23"/>
        <v>44951</v>
      </c>
      <c r="G318" s="33" t="str">
        <f t="shared" si="24"/>
        <v>🌒</v>
      </c>
    </row>
    <row r="319" spans="1:7" x14ac:dyDescent="0.2">
      <c r="A319" t="s">
        <v>16</v>
      </c>
      <c r="B319" s="31">
        <v>44954.638194444444</v>
      </c>
      <c r="C319" s="31">
        <f t="shared" si="20"/>
        <v>44954.679861111108</v>
      </c>
      <c r="D319" s="32">
        <f t="shared" si="22"/>
        <v>44954</v>
      </c>
      <c r="E319" s="33" t="str">
        <f t="shared" si="21"/>
        <v>🌓</v>
      </c>
      <c r="F319" s="32">
        <f t="shared" si="23"/>
        <v>44958</v>
      </c>
      <c r="G319" s="33" t="str">
        <f t="shared" si="24"/>
        <v>🌔</v>
      </c>
    </row>
    <row r="320" spans="1:7" x14ac:dyDescent="0.2">
      <c r="A320" t="s">
        <v>17</v>
      </c>
      <c r="B320" s="31">
        <v>44962.769444444442</v>
      </c>
      <c r="C320" s="31">
        <f t="shared" si="20"/>
        <v>44962.811111111107</v>
      </c>
      <c r="D320" s="32">
        <f t="shared" si="22"/>
        <v>44962</v>
      </c>
      <c r="E320" s="33" t="str">
        <f t="shared" si="21"/>
        <v>🌕</v>
      </c>
      <c r="F320" s="32">
        <f t="shared" si="23"/>
        <v>44966</v>
      </c>
      <c r="G320" s="33" t="str">
        <f t="shared" si="24"/>
        <v>🌖</v>
      </c>
    </row>
    <row r="321" spans="1:7" x14ac:dyDescent="0.2">
      <c r="A321" t="s">
        <v>18</v>
      </c>
      <c r="B321" s="31">
        <v>44970.667361111111</v>
      </c>
      <c r="C321" s="31">
        <f t="shared" si="20"/>
        <v>44970.709027777775</v>
      </c>
      <c r="D321" s="32">
        <f t="shared" si="22"/>
        <v>44970</v>
      </c>
      <c r="E321" s="33" t="str">
        <f t="shared" si="21"/>
        <v>🌗</v>
      </c>
      <c r="F321" s="32">
        <f t="shared" si="23"/>
        <v>44974</v>
      </c>
      <c r="G321" s="33" t="str">
        <f t="shared" si="24"/>
        <v>🌘</v>
      </c>
    </row>
    <row r="322" spans="1:7" x14ac:dyDescent="0.2">
      <c r="A322" t="s">
        <v>15</v>
      </c>
      <c r="B322" s="31">
        <v>44977.29583333333</v>
      </c>
      <c r="C322" s="31">
        <f t="shared" si="20"/>
        <v>44977.337499999994</v>
      </c>
      <c r="D322" s="32">
        <f t="shared" si="22"/>
        <v>44977</v>
      </c>
      <c r="E322" s="33" t="str">
        <f t="shared" si="21"/>
        <v>🌑</v>
      </c>
      <c r="F322" s="32">
        <f t="shared" si="23"/>
        <v>44980</v>
      </c>
      <c r="G322" s="33" t="str">
        <f t="shared" si="24"/>
        <v>🌒</v>
      </c>
    </row>
    <row r="323" spans="1:7" x14ac:dyDescent="0.2">
      <c r="A323" t="s">
        <v>16</v>
      </c>
      <c r="B323" s="31">
        <v>44984.337500000001</v>
      </c>
      <c r="C323" s="31">
        <f t="shared" si="20"/>
        <v>44984.379166666666</v>
      </c>
      <c r="D323" s="32">
        <f t="shared" si="22"/>
        <v>44984</v>
      </c>
      <c r="E323" s="33" t="str">
        <f t="shared" si="21"/>
        <v>🌓</v>
      </c>
      <c r="F323" s="32">
        <f t="shared" si="23"/>
        <v>44988</v>
      </c>
      <c r="G323" s="33" t="str">
        <f t="shared" si="24"/>
        <v>🌔</v>
      </c>
    </row>
    <row r="324" spans="1:7" x14ac:dyDescent="0.2">
      <c r="A324" t="s">
        <v>17</v>
      </c>
      <c r="B324" s="31">
        <v>44992.527777777781</v>
      </c>
      <c r="C324" s="31">
        <f t="shared" si="20"/>
        <v>44992.569444444445</v>
      </c>
      <c r="D324" s="32">
        <f t="shared" si="22"/>
        <v>44992</v>
      </c>
      <c r="E324" s="33" t="str">
        <f t="shared" si="21"/>
        <v>🌕</v>
      </c>
      <c r="F324" s="32">
        <f t="shared" si="23"/>
        <v>44996</v>
      </c>
      <c r="G324" s="33" t="str">
        <f t="shared" si="24"/>
        <v>🌖</v>
      </c>
    </row>
    <row r="325" spans="1:7" x14ac:dyDescent="0.2">
      <c r="A325" t="s">
        <v>18</v>
      </c>
      <c r="B325" s="31">
        <v>45000.088888888888</v>
      </c>
      <c r="C325" s="31">
        <f t="shared" si="20"/>
        <v>45000.130555555552</v>
      </c>
      <c r="D325" s="32">
        <f t="shared" si="22"/>
        <v>45000</v>
      </c>
      <c r="E325" s="33" t="str">
        <f t="shared" si="21"/>
        <v>🌗</v>
      </c>
      <c r="F325" s="32">
        <f t="shared" si="23"/>
        <v>45003</v>
      </c>
      <c r="G325" s="33" t="str">
        <f t="shared" si="24"/>
        <v>🌘</v>
      </c>
    </row>
    <row r="326" spans="1:7" x14ac:dyDescent="0.2">
      <c r="A326" t="s">
        <v>15</v>
      </c>
      <c r="B326" s="31">
        <v>45006.724305555559</v>
      </c>
      <c r="C326" s="31">
        <f t="shared" si="20"/>
        <v>45006.765972222223</v>
      </c>
      <c r="D326" s="32">
        <f t="shared" si="22"/>
        <v>45006</v>
      </c>
      <c r="E326" s="33" t="str">
        <f t="shared" si="21"/>
        <v>🌑</v>
      </c>
      <c r="F326" s="32">
        <f t="shared" si="23"/>
        <v>45010</v>
      </c>
      <c r="G326" s="33" t="str">
        <f t="shared" si="24"/>
        <v>🌒</v>
      </c>
    </row>
    <row r="327" spans="1:7" x14ac:dyDescent="0.2">
      <c r="A327" t="s">
        <v>16</v>
      </c>
      <c r="B327" s="31">
        <v>45014.105555555558</v>
      </c>
      <c r="C327" s="31">
        <f t="shared" si="20"/>
        <v>45014.147222222222</v>
      </c>
      <c r="D327" s="32">
        <f t="shared" si="22"/>
        <v>45014</v>
      </c>
      <c r="E327" s="33" t="str">
        <f t="shared" si="21"/>
        <v>🌓</v>
      </c>
      <c r="F327" s="32">
        <f t="shared" si="23"/>
        <v>45018</v>
      </c>
      <c r="G327" s="33" t="str">
        <f t="shared" si="24"/>
        <v>🌔</v>
      </c>
    </row>
    <row r="328" spans="1:7" x14ac:dyDescent="0.2">
      <c r="A328" t="s">
        <v>17</v>
      </c>
      <c r="B328" s="31">
        <v>45022.19027777778</v>
      </c>
      <c r="C328" s="31">
        <f t="shared" si="20"/>
        <v>45022.231944444444</v>
      </c>
      <c r="D328" s="32">
        <f t="shared" si="22"/>
        <v>45022</v>
      </c>
      <c r="E328" s="33" t="str">
        <f t="shared" si="21"/>
        <v>🌕</v>
      </c>
      <c r="F328" s="32">
        <f t="shared" si="23"/>
        <v>45025</v>
      </c>
      <c r="G328" s="33" t="str">
        <f t="shared" si="24"/>
        <v>🌖</v>
      </c>
    </row>
    <row r="329" spans="1:7" x14ac:dyDescent="0.2">
      <c r="A329" t="s">
        <v>18</v>
      </c>
      <c r="B329" s="31">
        <v>45029.382638888892</v>
      </c>
      <c r="C329" s="31">
        <f t="shared" si="20"/>
        <v>45029.424305555556</v>
      </c>
      <c r="D329" s="32">
        <f t="shared" si="22"/>
        <v>45029</v>
      </c>
      <c r="E329" s="33" t="str">
        <f t="shared" si="21"/>
        <v>🌗</v>
      </c>
      <c r="F329" s="32">
        <f t="shared" si="23"/>
        <v>45032</v>
      </c>
      <c r="G329" s="33" t="str">
        <f t="shared" si="24"/>
        <v>🌘</v>
      </c>
    </row>
    <row r="330" spans="1:7" x14ac:dyDescent="0.2">
      <c r="A330" t="s">
        <v>15</v>
      </c>
      <c r="B330" s="31">
        <v>45036.175000000003</v>
      </c>
      <c r="C330" s="31">
        <f t="shared" si="20"/>
        <v>45036.216666666667</v>
      </c>
      <c r="D330" s="32">
        <f t="shared" si="22"/>
        <v>45036</v>
      </c>
      <c r="E330" s="33" t="str">
        <f t="shared" si="21"/>
        <v>🌑</v>
      </c>
      <c r="F330" s="32">
        <f t="shared" si="23"/>
        <v>45040</v>
      </c>
      <c r="G330" s="33" t="str">
        <f t="shared" si="24"/>
        <v>🌒</v>
      </c>
    </row>
    <row r="331" spans="1:7" x14ac:dyDescent="0.2">
      <c r="A331" t="s">
        <v>16</v>
      </c>
      <c r="B331" s="31">
        <v>45043.888888888891</v>
      </c>
      <c r="C331" s="31">
        <f t="shared" si="20"/>
        <v>45043.930555555555</v>
      </c>
      <c r="D331" s="32">
        <f t="shared" si="22"/>
        <v>45043</v>
      </c>
      <c r="E331" s="33" t="str">
        <f t="shared" si="21"/>
        <v>🌓</v>
      </c>
      <c r="F331" s="32">
        <f t="shared" si="23"/>
        <v>45047</v>
      </c>
      <c r="G331" s="33" t="str">
        <f t="shared" si="24"/>
        <v>🌔</v>
      </c>
    </row>
    <row r="332" spans="1:7" x14ac:dyDescent="0.2">
      <c r="A332" t="s">
        <v>17</v>
      </c>
      <c r="B332" s="31">
        <v>45051.731944444444</v>
      </c>
      <c r="C332" s="31">
        <f t="shared" si="20"/>
        <v>45051.773611111108</v>
      </c>
      <c r="D332" s="32">
        <f t="shared" si="22"/>
        <v>45051</v>
      </c>
      <c r="E332" s="33" t="str">
        <f t="shared" si="21"/>
        <v>🌕</v>
      </c>
      <c r="F332" s="32">
        <f t="shared" si="23"/>
        <v>45055</v>
      </c>
      <c r="G332" s="33" t="str">
        <f t="shared" si="24"/>
        <v>🌖</v>
      </c>
    </row>
    <row r="333" spans="1:7" x14ac:dyDescent="0.2">
      <c r="A333" t="s">
        <v>18</v>
      </c>
      <c r="B333" s="31">
        <v>45058.602777777778</v>
      </c>
      <c r="C333" s="31">
        <f t="shared" si="20"/>
        <v>45058.644444444442</v>
      </c>
      <c r="D333" s="32">
        <f t="shared" si="22"/>
        <v>45058</v>
      </c>
      <c r="E333" s="33" t="str">
        <f t="shared" si="21"/>
        <v>🌗</v>
      </c>
      <c r="F333" s="32">
        <f t="shared" si="23"/>
        <v>45062</v>
      </c>
      <c r="G333" s="33" t="str">
        <f t="shared" si="24"/>
        <v>🌘</v>
      </c>
    </row>
    <row r="334" spans="1:7" x14ac:dyDescent="0.2">
      <c r="A334" t="s">
        <v>15</v>
      </c>
      <c r="B334" s="31">
        <v>45065.661805555559</v>
      </c>
      <c r="C334" s="31">
        <f t="shared" si="20"/>
        <v>45065.703472222223</v>
      </c>
      <c r="D334" s="32">
        <f t="shared" si="22"/>
        <v>45065</v>
      </c>
      <c r="E334" s="33" t="str">
        <f t="shared" si="21"/>
        <v>🌑</v>
      </c>
      <c r="F334" s="32">
        <f t="shared" si="23"/>
        <v>45069</v>
      </c>
      <c r="G334" s="33" t="str">
        <f t="shared" si="24"/>
        <v>🌒</v>
      </c>
    </row>
    <row r="335" spans="1:7" x14ac:dyDescent="0.2">
      <c r="A335" t="s">
        <v>16</v>
      </c>
      <c r="B335" s="31">
        <v>45073.640277777777</v>
      </c>
      <c r="C335" s="31">
        <f t="shared" si="20"/>
        <v>45073.681944444441</v>
      </c>
      <c r="D335" s="32">
        <f t="shared" si="22"/>
        <v>45073</v>
      </c>
      <c r="E335" s="33" t="str">
        <f t="shared" si="21"/>
        <v>🌓</v>
      </c>
      <c r="F335" s="32">
        <f t="shared" si="23"/>
        <v>45077</v>
      </c>
      <c r="G335" s="33" t="str">
        <f t="shared" si="24"/>
        <v>🌔</v>
      </c>
    </row>
    <row r="336" spans="1:7" x14ac:dyDescent="0.2">
      <c r="A336" t="s">
        <v>17</v>
      </c>
      <c r="B336" s="31">
        <v>45081.154166666667</v>
      </c>
      <c r="C336" s="31">
        <f t="shared" si="20"/>
        <v>45081.195833333331</v>
      </c>
      <c r="D336" s="32">
        <f t="shared" si="22"/>
        <v>45081</v>
      </c>
      <c r="E336" s="33" t="str">
        <f t="shared" si="21"/>
        <v>🌕</v>
      </c>
      <c r="F336" s="32">
        <f t="shared" si="23"/>
        <v>45084</v>
      </c>
      <c r="G336" s="33" t="str">
        <f t="shared" si="24"/>
        <v>🌖</v>
      </c>
    </row>
    <row r="337" spans="1:7" x14ac:dyDescent="0.2">
      <c r="A337" t="s">
        <v>18</v>
      </c>
      <c r="B337" s="31">
        <v>45087.813194444447</v>
      </c>
      <c r="C337" s="31">
        <f t="shared" si="20"/>
        <v>45087.854861111111</v>
      </c>
      <c r="D337" s="32">
        <f t="shared" si="22"/>
        <v>45087</v>
      </c>
      <c r="E337" s="33" t="str">
        <f t="shared" si="21"/>
        <v>🌗</v>
      </c>
      <c r="F337" s="32">
        <f t="shared" si="23"/>
        <v>45091</v>
      </c>
      <c r="G337" s="33" t="str">
        <f t="shared" si="24"/>
        <v>🌘</v>
      </c>
    </row>
    <row r="338" spans="1:7" x14ac:dyDescent="0.2">
      <c r="A338" t="s">
        <v>15</v>
      </c>
      <c r="B338" s="31">
        <v>45095.192361111112</v>
      </c>
      <c r="C338" s="31">
        <f t="shared" si="20"/>
        <v>45095.234027777777</v>
      </c>
      <c r="D338" s="32">
        <f t="shared" si="22"/>
        <v>45095</v>
      </c>
      <c r="E338" s="33" t="str">
        <f t="shared" si="21"/>
        <v>🌑</v>
      </c>
      <c r="F338" s="32">
        <f t="shared" si="23"/>
        <v>45099</v>
      </c>
      <c r="G338" s="33" t="str">
        <f t="shared" si="24"/>
        <v>🌒</v>
      </c>
    </row>
    <row r="339" spans="1:7" x14ac:dyDescent="0.2">
      <c r="A339" t="s">
        <v>16</v>
      </c>
      <c r="B339" s="31">
        <v>45103.326388888891</v>
      </c>
      <c r="C339" s="31">
        <f t="shared" ref="C339:C364" si="25">B339+$C$9/24</f>
        <v>45103.368055555555</v>
      </c>
      <c r="D339" s="32">
        <f t="shared" si="22"/>
        <v>45103</v>
      </c>
      <c r="E339" s="33" t="str">
        <f t="shared" ref="E339:E364" si="26">INDEX($B$8:$B$14,MATCH(A339,$A$8:$A$14,0))</f>
        <v>🌓</v>
      </c>
      <c r="F339" s="32">
        <f t="shared" si="23"/>
        <v>45106</v>
      </c>
      <c r="G339" s="33" t="str">
        <f t="shared" si="24"/>
        <v>🌔</v>
      </c>
    </row>
    <row r="340" spans="1:7" x14ac:dyDescent="0.2">
      <c r="A340" t="s">
        <v>17</v>
      </c>
      <c r="B340" s="31">
        <v>45110.48541666667</v>
      </c>
      <c r="C340" s="31">
        <f t="shared" si="25"/>
        <v>45110.527083333334</v>
      </c>
      <c r="D340" s="32">
        <f t="shared" ref="D340:D364" si="27">INT(C340)</f>
        <v>45110</v>
      </c>
      <c r="E340" s="33" t="str">
        <f t="shared" si="26"/>
        <v>🌕</v>
      </c>
      <c r="F340" s="32">
        <f t="shared" ref="F340:F364" si="28">INT(AVERAGE(C340:C341))</f>
        <v>45113</v>
      </c>
      <c r="G340" s="33" t="str">
        <f t="shared" ref="G340:G364" si="29">INDEX($B$8:$B$15,MATCH(A340,$A$8:$A$15,0)+1)</f>
        <v>🌖</v>
      </c>
    </row>
    <row r="341" spans="1:7" x14ac:dyDescent="0.2">
      <c r="A341" t="s">
        <v>18</v>
      </c>
      <c r="B341" s="31">
        <v>45117.074999999997</v>
      </c>
      <c r="C341" s="31">
        <f t="shared" si="25"/>
        <v>45117.116666666661</v>
      </c>
      <c r="D341" s="32">
        <f t="shared" si="27"/>
        <v>45117</v>
      </c>
      <c r="E341" s="33" t="str">
        <f t="shared" si="26"/>
        <v>🌗</v>
      </c>
      <c r="F341" s="32">
        <f t="shared" si="28"/>
        <v>45120</v>
      </c>
      <c r="G341" s="33" t="str">
        <f t="shared" si="29"/>
        <v>🌘</v>
      </c>
    </row>
    <row r="342" spans="1:7" x14ac:dyDescent="0.2">
      <c r="A342" t="s">
        <v>15</v>
      </c>
      <c r="B342" s="31">
        <v>45124.772222222222</v>
      </c>
      <c r="C342" s="31">
        <f t="shared" si="25"/>
        <v>45124.813888888886</v>
      </c>
      <c r="D342" s="32">
        <f t="shared" si="27"/>
        <v>45124</v>
      </c>
      <c r="E342" s="33" t="str">
        <f t="shared" si="26"/>
        <v>🌑</v>
      </c>
      <c r="F342" s="32">
        <f t="shared" si="28"/>
        <v>45128</v>
      </c>
      <c r="G342" s="33" t="str">
        <f t="shared" si="29"/>
        <v>🌒</v>
      </c>
    </row>
    <row r="343" spans="1:7" x14ac:dyDescent="0.2">
      <c r="A343" t="s">
        <v>16</v>
      </c>
      <c r="B343" s="31">
        <v>45132.921527777777</v>
      </c>
      <c r="C343" s="31">
        <f t="shared" si="25"/>
        <v>45132.963194444441</v>
      </c>
      <c r="D343" s="32">
        <f t="shared" si="27"/>
        <v>45132</v>
      </c>
      <c r="E343" s="33" t="str">
        <f t="shared" si="26"/>
        <v>🌓</v>
      </c>
      <c r="F343" s="32">
        <f t="shared" si="28"/>
        <v>45136</v>
      </c>
      <c r="G343" s="33" t="str">
        <f t="shared" si="29"/>
        <v>🌔</v>
      </c>
    </row>
    <row r="344" spans="1:7" x14ac:dyDescent="0.2">
      <c r="A344" t="s">
        <v>17</v>
      </c>
      <c r="B344" s="31">
        <v>45139.772222222222</v>
      </c>
      <c r="C344" s="31">
        <f t="shared" si="25"/>
        <v>45139.813888888886</v>
      </c>
      <c r="D344" s="32">
        <f t="shared" si="27"/>
        <v>45139</v>
      </c>
      <c r="E344" s="33" t="str">
        <f t="shared" si="26"/>
        <v>🌕</v>
      </c>
      <c r="F344" s="32">
        <f t="shared" si="28"/>
        <v>45143</v>
      </c>
      <c r="G344" s="33" t="str">
        <f t="shared" si="29"/>
        <v>🌖</v>
      </c>
    </row>
    <row r="345" spans="1:7" x14ac:dyDescent="0.2">
      <c r="A345" t="s">
        <v>18</v>
      </c>
      <c r="B345" s="31">
        <v>45146.436111111114</v>
      </c>
      <c r="C345" s="31">
        <f t="shared" si="25"/>
        <v>45146.477777777778</v>
      </c>
      <c r="D345" s="32">
        <f t="shared" si="27"/>
        <v>45146</v>
      </c>
      <c r="E345" s="33" t="str">
        <f t="shared" si="26"/>
        <v>🌗</v>
      </c>
      <c r="F345" s="32">
        <f t="shared" si="28"/>
        <v>45150</v>
      </c>
      <c r="G345" s="33" t="str">
        <f t="shared" si="29"/>
        <v>🌘</v>
      </c>
    </row>
    <row r="346" spans="1:7" x14ac:dyDescent="0.2">
      <c r="A346" t="s">
        <v>15</v>
      </c>
      <c r="B346" s="31">
        <v>45154.401388888888</v>
      </c>
      <c r="C346" s="31">
        <f t="shared" si="25"/>
        <v>45154.443055555552</v>
      </c>
      <c r="D346" s="32">
        <f t="shared" si="27"/>
        <v>45154</v>
      </c>
      <c r="E346" s="33" t="str">
        <f t="shared" si="26"/>
        <v>🌑</v>
      </c>
      <c r="F346" s="32">
        <f t="shared" si="28"/>
        <v>45158</v>
      </c>
      <c r="G346" s="33" t="str">
        <f t="shared" si="29"/>
        <v>🌒</v>
      </c>
    </row>
    <row r="347" spans="1:7" x14ac:dyDescent="0.2">
      <c r="A347" t="s">
        <v>16</v>
      </c>
      <c r="B347" s="31">
        <v>45162.414583333331</v>
      </c>
      <c r="C347" s="31">
        <f t="shared" si="25"/>
        <v>45162.456249999996</v>
      </c>
      <c r="D347" s="32">
        <f t="shared" si="27"/>
        <v>45162</v>
      </c>
      <c r="E347" s="33" t="str">
        <f t="shared" si="26"/>
        <v>🌓</v>
      </c>
      <c r="F347" s="32">
        <f t="shared" si="28"/>
        <v>45165</v>
      </c>
      <c r="G347" s="33" t="str">
        <f t="shared" si="29"/>
        <v>🌔</v>
      </c>
    </row>
    <row r="348" spans="1:7" x14ac:dyDescent="0.2">
      <c r="A348" t="s">
        <v>17</v>
      </c>
      <c r="B348" s="31">
        <v>45169.065972222219</v>
      </c>
      <c r="C348" s="31">
        <f t="shared" si="25"/>
        <v>45169.107638888883</v>
      </c>
      <c r="D348" s="32">
        <f t="shared" si="27"/>
        <v>45169</v>
      </c>
      <c r="E348" s="33" t="str">
        <f t="shared" si="26"/>
        <v>🌕</v>
      </c>
      <c r="F348" s="32">
        <f t="shared" si="28"/>
        <v>45172</v>
      </c>
      <c r="G348" s="33" t="str">
        <f t="shared" si="29"/>
        <v>🌖</v>
      </c>
    </row>
    <row r="349" spans="1:7" x14ac:dyDescent="0.2">
      <c r="A349" t="s">
        <v>18</v>
      </c>
      <c r="B349" s="31">
        <v>45175.931250000001</v>
      </c>
      <c r="C349" s="31">
        <f t="shared" si="25"/>
        <v>45175.972916666666</v>
      </c>
      <c r="D349" s="32">
        <f t="shared" si="27"/>
        <v>45175</v>
      </c>
      <c r="E349" s="33" t="str">
        <f t="shared" si="26"/>
        <v>🌗</v>
      </c>
      <c r="F349" s="32">
        <f t="shared" si="28"/>
        <v>45180</v>
      </c>
      <c r="G349" s="33" t="str">
        <f t="shared" si="29"/>
        <v>🌘</v>
      </c>
    </row>
    <row r="350" spans="1:7" x14ac:dyDescent="0.2">
      <c r="A350" t="s">
        <v>15</v>
      </c>
      <c r="B350" s="31">
        <v>45184.069444444445</v>
      </c>
      <c r="C350" s="31">
        <f t="shared" si="25"/>
        <v>45184.111111111109</v>
      </c>
      <c r="D350" s="32">
        <f t="shared" si="27"/>
        <v>45184</v>
      </c>
      <c r="E350" s="33" t="str">
        <f t="shared" si="26"/>
        <v>🌑</v>
      </c>
      <c r="F350" s="32">
        <f t="shared" si="28"/>
        <v>45187</v>
      </c>
      <c r="G350" s="33" t="str">
        <f t="shared" si="29"/>
        <v>🌒</v>
      </c>
    </row>
    <row r="351" spans="1:7" x14ac:dyDescent="0.2">
      <c r="A351" t="s">
        <v>16</v>
      </c>
      <c r="B351" s="31">
        <v>45191.813888888886</v>
      </c>
      <c r="C351" s="31">
        <f t="shared" si="25"/>
        <v>45191.85555555555</v>
      </c>
      <c r="D351" s="32">
        <f t="shared" si="27"/>
        <v>45191</v>
      </c>
      <c r="E351" s="33" t="str">
        <f t="shared" si="26"/>
        <v>🌓</v>
      </c>
      <c r="F351" s="32">
        <f t="shared" si="28"/>
        <v>45195</v>
      </c>
      <c r="G351" s="33" t="str">
        <f t="shared" si="29"/>
        <v>🌔</v>
      </c>
    </row>
    <row r="352" spans="1:7" x14ac:dyDescent="0.2">
      <c r="A352" t="s">
        <v>17</v>
      </c>
      <c r="B352" s="31">
        <v>45198.414583333331</v>
      </c>
      <c r="C352" s="31">
        <f t="shared" si="25"/>
        <v>45198.456249999996</v>
      </c>
      <c r="D352" s="32">
        <f t="shared" si="27"/>
        <v>45198</v>
      </c>
      <c r="E352" s="33" t="str">
        <f t="shared" si="26"/>
        <v>🌕</v>
      </c>
      <c r="F352" s="32">
        <f t="shared" si="28"/>
        <v>45202</v>
      </c>
      <c r="G352" s="33" t="str">
        <f t="shared" si="29"/>
        <v>🌖</v>
      </c>
    </row>
    <row r="353" spans="1:7" x14ac:dyDescent="0.2">
      <c r="A353" t="s">
        <v>18</v>
      </c>
      <c r="B353" s="31">
        <v>45205.574999999997</v>
      </c>
      <c r="C353" s="31">
        <f t="shared" si="25"/>
        <v>45205.616666666661</v>
      </c>
      <c r="D353" s="32">
        <f t="shared" si="27"/>
        <v>45205</v>
      </c>
      <c r="E353" s="33" t="str">
        <f t="shared" si="26"/>
        <v>🌗</v>
      </c>
      <c r="F353" s="32">
        <f t="shared" si="28"/>
        <v>45209</v>
      </c>
      <c r="G353" s="33" t="str">
        <f t="shared" si="29"/>
        <v>🌘</v>
      </c>
    </row>
    <row r="354" spans="1:7" x14ac:dyDescent="0.2">
      <c r="A354" t="s">
        <v>15</v>
      </c>
      <c r="B354" s="31">
        <v>45213.746527777781</v>
      </c>
      <c r="C354" s="31">
        <f t="shared" si="25"/>
        <v>45213.788194444445</v>
      </c>
      <c r="D354" s="32">
        <f t="shared" si="27"/>
        <v>45213</v>
      </c>
      <c r="E354" s="33" t="str">
        <f t="shared" si="26"/>
        <v>🌑</v>
      </c>
      <c r="F354" s="32">
        <f t="shared" si="28"/>
        <v>45217</v>
      </c>
      <c r="G354" s="33" t="str">
        <f t="shared" si="29"/>
        <v>🌒</v>
      </c>
    </row>
    <row r="355" spans="1:7" x14ac:dyDescent="0.2">
      <c r="A355" t="s">
        <v>16</v>
      </c>
      <c r="B355" s="31">
        <v>45221.145138888889</v>
      </c>
      <c r="C355" s="31">
        <f t="shared" si="25"/>
        <v>45221.186805555553</v>
      </c>
      <c r="D355" s="32">
        <f t="shared" si="27"/>
        <v>45221</v>
      </c>
      <c r="E355" s="33" t="str">
        <f t="shared" si="26"/>
        <v>🌓</v>
      </c>
      <c r="F355" s="32">
        <f t="shared" si="28"/>
        <v>45224</v>
      </c>
      <c r="G355" s="33" t="str">
        <f t="shared" si="29"/>
        <v>🌔</v>
      </c>
    </row>
    <row r="356" spans="1:7" x14ac:dyDescent="0.2">
      <c r="A356" t="s">
        <v>17</v>
      </c>
      <c r="B356" s="31">
        <v>45227.85</v>
      </c>
      <c r="C356" s="31">
        <f t="shared" si="25"/>
        <v>45227.891666666663</v>
      </c>
      <c r="D356" s="32">
        <f t="shared" si="27"/>
        <v>45227</v>
      </c>
      <c r="E356" s="33" t="str">
        <f t="shared" si="26"/>
        <v>🌕</v>
      </c>
      <c r="F356" s="32">
        <f t="shared" si="28"/>
        <v>45231</v>
      </c>
      <c r="G356" s="33" t="str">
        <f t="shared" si="29"/>
        <v>🌖</v>
      </c>
    </row>
    <row r="357" spans="1:7" x14ac:dyDescent="0.2">
      <c r="A357" t="s">
        <v>18</v>
      </c>
      <c r="B357" s="31">
        <v>45235.359027777777</v>
      </c>
      <c r="C357" s="31">
        <f t="shared" si="25"/>
        <v>45235.400694444441</v>
      </c>
      <c r="D357" s="32">
        <f t="shared" si="27"/>
        <v>45235</v>
      </c>
      <c r="E357" s="33" t="str">
        <f t="shared" si="26"/>
        <v>🌗</v>
      </c>
      <c r="F357" s="32">
        <f t="shared" si="28"/>
        <v>45239</v>
      </c>
      <c r="G357" s="33" t="str">
        <f t="shared" si="29"/>
        <v>🌘</v>
      </c>
    </row>
    <row r="358" spans="1:7" x14ac:dyDescent="0.2">
      <c r="A358" t="s">
        <v>15</v>
      </c>
      <c r="B358" s="31">
        <v>45243.393750000003</v>
      </c>
      <c r="C358" s="31">
        <f t="shared" si="25"/>
        <v>45243.435416666667</v>
      </c>
      <c r="D358" s="32">
        <f t="shared" si="27"/>
        <v>45243</v>
      </c>
      <c r="E358" s="33" t="str">
        <f t="shared" si="26"/>
        <v>🌑</v>
      </c>
      <c r="F358" s="32">
        <f t="shared" si="28"/>
        <v>45246</v>
      </c>
      <c r="G358" s="33" t="str">
        <f t="shared" si="29"/>
        <v>🌒</v>
      </c>
    </row>
    <row r="359" spans="1:7" x14ac:dyDescent="0.2">
      <c r="A359" t="s">
        <v>16</v>
      </c>
      <c r="B359" s="31">
        <v>45250.451388888891</v>
      </c>
      <c r="C359" s="31">
        <f t="shared" si="25"/>
        <v>45250.493055555555</v>
      </c>
      <c r="D359" s="32">
        <f t="shared" si="27"/>
        <v>45250</v>
      </c>
      <c r="E359" s="33" t="str">
        <f t="shared" si="26"/>
        <v>🌓</v>
      </c>
      <c r="F359" s="32">
        <f t="shared" si="28"/>
        <v>45253</v>
      </c>
      <c r="G359" s="33" t="str">
        <f t="shared" si="29"/>
        <v>🌔</v>
      </c>
    </row>
    <row r="360" spans="1:7" x14ac:dyDescent="0.2">
      <c r="A360" t="s">
        <v>17</v>
      </c>
      <c r="B360" s="31">
        <v>45257.386111111111</v>
      </c>
      <c r="C360" s="31">
        <f t="shared" si="25"/>
        <v>45257.427777777775</v>
      </c>
      <c r="D360" s="32">
        <f t="shared" si="27"/>
        <v>45257</v>
      </c>
      <c r="E360" s="33" t="str">
        <f t="shared" si="26"/>
        <v>🌕</v>
      </c>
      <c r="F360" s="32">
        <f t="shared" si="28"/>
        <v>45261</v>
      </c>
      <c r="G360" s="33" t="str">
        <f t="shared" si="29"/>
        <v>🌖</v>
      </c>
    </row>
    <row r="361" spans="1:7" x14ac:dyDescent="0.2">
      <c r="A361" t="s">
        <v>18</v>
      </c>
      <c r="B361" s="31">
        <v>45265.242361111108</v>
      </c>
      <c r="C361" s="31">
        <f t="shared" si="25"/>
        <v>45265.284027777772</v>
      </c>
      <c r="D361" s="32">
        <f t="shared" si="27"/>
        <v>45265</v>
      </c>
      <c r="E361" s="33" t="str">
        <f t="shared" si="26"/>
        <v>🌗</v>
      </c>
      <c r="F361" s="32">
        <f t="shared" si="28"/>
        <v>45269</v>
      </c>
      <c r="G361" s="33" t="str">
        <f t="shared" si="29"/>
        <v>🌘</v>
      </c>
    </row>
    <row r="362" spans="1:7" x14ac:dyDescent="0.2">
      <c r="A362" t="s">
        <v>15</v>
      </c>
      <c r="B362" s="31">
        <v>45272.980555555558</v>
      </c>
      <c r="C362" s="31">
        <f t="shared" si="25"/>
        <v>45273.022222222222</v>
      </c>
      <c r="D362" s="32">
        <f t="shared" si="27"/>
        <v>45273</v>
      </c>
      <c r="E362" s="33" t="str">
        <f t="shared" si="26"/>
        <v>🌑</v>
      </c>
      <c r="F362" s="32">
        <f t="shared" si="28"/>
        <v>45276</v>
      </c>
      <c r="G362" s="33" t="str">
        <f t="shared" si="29"/>
        <v>🌒</v>
      </c>
    </row>
    <row r="363" spans="1:7" x14ac:dyDescent="0.2">
      <c r="A363" t="s">
        <v>16</v>
      </c>
      <c r="B363" s="31">
        <v>45279.777083333334</v>
      </c>
      <c r="C363" s="31">
        <f t="shared" si="25"/>
        <v>45279.818749999999</v>
      </c>
      <c r="D363" s="32">
        <f t="shared" si="27"/>
        <v>45279</v>
      </c>
      <c r="E363" s="33" t="str">
        <f t="shared" si="26"/>
        <v>🌓</v>
      </c>
      <c r="F363" s="32">
        <f t="shared" si="28"/>
        <v>45283</v>
      </c>
      <c r="G363" s="33" t="str">
        <f t="shared" si="29"/>
        <v>🌔</v>
      </c>
    </row>
    <row r="364" spans="1:7" x14ac:dyDescent="0.2">
      <c r="A364" t="s">
        <v>17</v>
      </c>
      <c r="B364" s="31">
        <v>45287.022916666669</v>
      </c>
      <c r="C364" s="31">
        <f t="shared" si="25"/>
        <v>45287.064583333333</v>
      </c>
      <c r="D364" s="32">
        <f t="shared" si="27"/>
        <v>45287</v>
      </c>
      <c r="E364" s="33" t="str">
        <f t="shared" si="26"/>
        <v>🌕</v>
      </c>
      <c r="F364" s="32">
        <f t="shared" si="28"/>
        <v>45287</v>
      </c>
      <c r="G364" s="33" t="str">
        <f t="shared" si="29"/>
        <v>🌖</v>
      </c>
    </row>
    <row r="365" spans="1:7" x14ac:dyDescent="0.2">
      <c r="B365" s="31"/>
      <c r="C365" s="31"/>
      <c r="D365" s="32"/>
      <c r="E365" s="33"/>
      <c r="F365" s="32"/>
      <c r="G365" s="33"/>
    </row>
    <row r="366" spans="1:7" x14ac:dyDescent="0.2">
      <c r="B366" s="31"/>
      <c r="C366" s="31"/>
      <c r="D366" s="32"/>
      <c r="E366" s="33"/>
      <c r="F366" s="32"/>
      <c r="G366" s="33"/>
    </row>
    <row r="367" spans="1:7" x14ac:dyDescent="0.2">
      <c r="B367" s="31"/>
      <c r="C367" s="31"/>
      <c r="D367" s="32"/>
      <c r="E367" s="33"/>
      <c r="F367" s="32"/>
      <c r="G367" s="33"/>
    </row>
    <row r="368" spans="1:7" x14ac:dyDescent="0.2">
      <c r="B368" s="31"/>
      <c r="C368" s="31"/>
      <c r="D368" s="32"/>
      <c r="E368" s="33"/>
      <c r="F368" s="32"/>
      <c r="G368" s="33"/>
    </row>
    <row r="369" spans="2:7" x14ac:dyDescent="0.2">
      <c r="B369" s="31"/>
      <c r="C369" s="31"/>
      <c r="D369" s="32"/>
      <c r="E369" s="33"/>
      <c r="F369" s="32"/>
      <c r="G369" s="33"/>
    </row>
    <row r="370" spans="2:7" x14ac:dyDescent="0.2">
      <c r="B370" s="31"/>
      <c r="C370" s="31"/>
      <c r="D370" s="32"/>
      <c r="E370" s="33"/>
      <c r="F370" s="32"/>
      <c r="G370" s="33"/>
    </row>
    <row r="371" spans="2:7" x14ac:dyDescent="0.2">
      <c r="B371" s="31"/>
      <c r="C371" s="31"/>
      <c r="D371" s="32"/>
      <c r="E371" s="33"/>
      <c r="F371" s="32"/>
      <c r="G371" s="33"/>
    </row>
    <row r="372" spans="2:7" x14ac:dyDescent="0.2">
      <c r="B372" s="31"/>
      <c r="C372" s="31"/>
      <c r="D372" s="32"/>
      <c r="E372" s="33"/>
      <c r="F372" s="32"/>
      <c r="G372" s="33"/>
    </row>
    <row r="373" spans="2:7" x14ac:dyDescent="0.2">
      <c r="B373" s="31"/>
      <c r="C373" s="31"/>
      <c r="D373" s="32"/>
      <c r="E373" s="33"/>
      <c r="F373" s="32"/>
      <c r="G373" s="33"/>
    </row>
    <row r="374" spans="2:7" x14ac:dyDescent="0.2">
      <c r="B374" s="31"/>
      <c r="C374" s="31"/>
      <c r="D374" s="32"/>
      <c r="E374" s="33"/>
      <c r="F374" s="32"/>
      <c r="G374" s="33"/>
    </row>
    <row r="375" spans="2:7" x14ac:dyDescent="0.2">
      <c r="B375" s="31"/>
      <c r="C375" s="31"/>
      <c r="D375" s="32"/>
      <c r="E375" s="33"/>
      <c r="F375" s="32"/>
      <c r="G375" s="33"/>
    </row>
    <row r="376" spans="2:7" x14ac:dyDescent="0.2">
      <c r="B376" s="31"/>
      <c r="C376" s="31"/>
      <c r="D376" s="32"/>
      <c r="E376" s="33"/>
      <c r="F376" s="32"/>
      <c r="G376" s="33"/>
    </row>
    <row r="377" spans="2:7" x14ac:dyDescent="0.2">
      <c r="B377" s="31"/>
      <c r="C377" s="31"/>
      <c r="D377" s="32"/>
      <c r="E377" s="33"/>
      <c r="F377" s="32"/>
      <c r="G377" s="33"/>
    </row>
    <row r="378" spans="2:7" x14ac:dyDescent="0.2">
      <c r="B378" s="31"/>
      <c r="C378" s="31"/>
      <c r="D378" s="32"/>
      <c r="E378" s="33"/>
      <c r="F378" s="32"/>
      <c r="G378" s="33"/>
    </row>
    <row r="379" spans="2:7" x14ac:dyDescent="0.2">
      <c r="B379" s="31"/>
      <c r="C379" s="31"/>
      <c r="D379" s="32"/>
      <c r="E379" s="33"/>
      <c r="F379" s="32"/>
      <c r="G379" s="33"/>
    </row>
    <row r="380" spans="2:7" x14ac:dyDescent="0.2">
      <c r="B380" s="31"/>
      <c r="C380" s="31"/>
      <c r="D380" s="32"/>
      <c r="E380" s="33"/>
      <c r="F380" s="32"/>
      <c r="G380" s="33"/>
    </row>
    <row r="381" spans="2:7" x14ac:dyDescent="0.2">
      <c r="B381" s="31"/>
      <c r="C381" s="31"/>
      <c r="D381" s="32"/>
      <c r="E381" s="33"/>
      <c r="F381" s="32"/>
      <c r="G381" s="33"/>
    </row>
    <row r="382" spans="2:7" x14ac:dyDescent="0.2">
      <c r="B382" s="31"/>
      <c r="C382" s="31"/>
      <c r="D382" s="32"/>
      <c r="E382" s="33"/>
      <c r="F382" s="32"/>
      <c r="G382" s="33"/>
    </row>
    <row r="383" spans="2:7" x14ac:dyDescent="0.2">
      <c r="B383" s="31"/>
      <c r="C383" s="31"/>
      <c r="D383" s="32"/>
      <c r="E383" s="33"/>
      <c r="F383" s="32"/>
      <c r="G383" s="33"/>
    </row>
    <row r="384" spans="2:7" x14ac:dyDescent="0.2">
      <c r="B384" s="31"/>
      <c r="C384" s="31"/>
      <c r="D384" s="32"/>
      <c r="E384" s="33"/>
      <c r="F384" s="32"/>
      <c r="G384" s="33"/>
    </row>
    <row r="385" spans="2:7" x14ac:dyDescent="0.2">
      <c r="B385" s="31"/>
      <c r="C385" s="31"/>
      <c r="D385" s="32"/>
      <c r="E385" s="33"/>
      <c r="F385" s="32"/>
      <c r="G385" s="33"/>
    </row>
    <row r="386" spans="2:7" x14ac:dyDescent="0.2">
      <c r="B386" s="31"/>
      <c r="C386" s="31"/>
      <c r="D386" s="32"/>
      <c r="E386" s="33"/>
      <c r="F386" s="32"/>
      <c r="G386" s="33"/>
    </row>
    <row r="387" spans="2:7" x14ac:dyDescent="0.2">
      <c r="B387" s="31"/>
      <c r="C387" s="31"/>
      <c r="D387" s="32"/>
      <c r="E387" s="33"/>
      <c r="F387" s="32"/>
      <c r="G387" s="33"/>
    </row>
    <row r="388" spans="2:7" x14ac:dyDescent="0.2">
      <c r="B388" s="31"/>
      <c r="C388" s="31"/>
      <c r="D388" s="32"/>
      <c r="E388" s="33"/>
      <c r="F388" s="32"/>
      <c r="G388" s="33"/>
    </row>
    <row r="389" spans="2:7" x14ac:dyDescent="0.2">
      <c r="B389" s="31"/>
      <c r="C389" s="31"/>
      <c r="D389" s="32"/>
      <c r="E389" s="33"/>
      <c r="F389" s="32"/>
      <c r="G389" s="33"/>
    </row>
    <row r="390" spans="2:7" x14ac:dyDescent="0.2">
      <c r="B390" s="31"/>
      <c r="C390" s="31"/>
      <c r="D390" s="32"/>
      <c r="E390" s="33"/>
      <c r="F390" s="32"/>
      <c r="G390" s="33"/>
    </row>
    <row r="391" spans="2:7" x14ac:dyDescent="0.2">
      <c r="B391" s="31"/>
      <c r="C391" s="31"/>
      <c r="D391" s="32"/>
      <c r="E391" s="33"/>
      <c r="F391" s="32"/>
      <c r="G391" s="33"/>
    </row>
    <row r="392" spans="2:7" x14ac:dyDescent="0.2">
      <c r="B392" s="31"/>
      <c r="C392" s="31"/>
      <c r="D392" s="32"/>
      <c r="E392" s="33"/>
      <c r="F392" s="32"/>
      <c r="G392" s="33"/>
    </row>
    <row r="393" spans="2:7" x14ac:dyDescent="0.2">
      <c r="B393" s="31"/>
      <c r="C393" s="31"/>
      <c r="D393" s="32"/>
      <c r="E393" s="33"/>
      <c r="F393" s="32"/>
      <c r="G393" s="33"/>
    </row>
    <row r="394" spans="2:7" x14ac:dyDescent="0.2">
      <c r="B394" s="31"/>
      <c r="C394" s="31"/>
      <c r="D394" s="32"/>
      <c r="E394" s="33"/>
      <c r="F394" s="32"/>
      <c r="G394" s="33"/>
    </row>
    <row r="395" spans="2:7" x14ac:dyDescent="0.2">
      <c r="B395" s="31"/>
      <c r="C395" s="31"/>
      <c r="D395" s="32"/>
      <c r="E395" s="33"/>
      <c r="F395" s="32"/>
      <c r="G395" s="33"/>
    </row>
    <row r="396" spans="2:7" x14ac:dyDescent="0.2">
      <c r="B396" s="31"/>
      <c r="C396" s="31"/>
      <c r="D396" s="32"/>
      <c r="E396" s="33"/>
      <c r="F396" s="32"/>
      <c r="G396" s="33"/>
    </row>
    <row r="397" spans="2:7" x14ac:dyDescent="0.2">
      <c r="B397" s="31"/>
      <c r="C397" s="31"/>
      <c r="D397" s="32"/>
      <c r="E397" s="33"/>
      <c r="F397" s="32"/>
      <c r="G397" s="33"/>
    </row>
    <row r="398" spans="2:7" x14ac:dyDescent="0.2">
      <c r="B398" s="31"/>
      <c r="C398" s="31"/>
      <c r="D398" s="32"/>
      <c r="E398" s="33"/>
      <c r="F398" s="32"/>
      <c r="G398" s="33"/>
    </row>
    <row r="399" spans="2:7" x14ac:dyDescent="0.2">
      <c r="B399" s="31"/>
      <c r="C399" s="31"/>
      <c r="D399" s="32"/>
      <c r="E399" s="33"/>
      <c r="F399" s="32"/>
      <c r="G399" s="33"/>
    </row>
    <row r="400" spans="2:7" x14ac:dyDescent="0.2">
      <c r="B400" s="31"/>
      <c r="C400" s="31"/>
      <c r="D400" s="32"/>
      <c r="E400" s="33"/>
      <c r="F400" s="32"/>
      <c r="G400" s="33"/>
    </row>
    <row r="401" spans="2:7" x14ac:dyDescent="0.2">
      <c r="B401" s="31"/>
      <c r="C401" s="31"/>
      <c r="D401" s="32"/>
      <c r="E401" s="33"/>
      <c r="F401" s="32"/>
      <c r="G401" s="33"/>
    </row>
    <row r="402" spans="2:7" x14ac:dyDescent="0.2">
      <c r="B402" s="31"/>
      <c r="C402" s="31"/>
      <c r="D402" s="32"/>
      <c r="E402" s="33"/>
      <c r="F402" s="32"/>
      <c r="G402" s="33"/>
    </row>
    <row r="403" spans="2:7" x14ac:dyDescent="0.2">
      <c r="B403" s="31"/>
      <c r="C403" s="31"/>
      <c r="D403" s="32"/>
      <c r="E403" s="33"/>
      <c r="F403" s="32"/>
      <c r="G403" s="33"/>
    </row>
    <row r="404" spans="2:7" x14ac:dyDescent="0.2">
      <c r="B404" s="31"/>
      <c r="C404" s="31"/>
      <c r="D404" s="32"/>
      <c r="E404" s="33"/>
      <c r="F404" s="32"/>
      <c r="G404" s="33"/>
    </row>
    <row r="405" spans="2:7" x14ac:dyDescent="0.2">
      <c r="B405" s="31"/>
      <c r="C405" s="31"/>
      <c r="D405" s="32"/>
      <c r="E405" s="33"/>
      <c r="F405" s="32"/>
      <c r="G405" s="33"/>
    </row>
    <row r="406" spans="2:7" x14ac:dyDescent="0.2">
      <c r="B406" s="31"/>
      <c r="C406" s="31"/>
      <c r="D406" s="32"/>
      <c r="E406" s="33"/>
      <c r="F406" s="32"/>
      <c r="G406" s="33"/>
    </row>
    <row r="407" spans="2:7" x14ac:dyDescent="0.2">
      <c r="B407" s="31"/>
      <c r="C407" s="31"/>
      <c r="D407" s="32"/>
      <c r="E407" s="33"/>
      <c r="F407" s="32"/>
      <c r="G407" s="33"/>
    </row>
    <row r="408" spans="2:7" x14ac:dyDescent="0.2">
      <c r="B408" s="31"/>
      <c r="C408" s="31"/>
      <c r="D408" s="32"/>
      <c r="E408" s="33"/>
      <c r="F408" s="32"/>
      <c r="G408" s="33"/>
    </row>
    <row r="409" spans="2:7" x14ac:dyDescent="0.2">
      <c r="B409" s="31"/>
      <c r="C409" s="31"/>
      <c r="D409" s="32"/>
      <c r="E409" s="33"/>
      <c r="F409" s="32"/>
      <c r="G409" s="33"/>
    </row>
    <row r="410" spans="2:7" x14ac:dyDescent="0.2">
      <c r="B410" s="31"/>
      <c r="C410" s="31"/>
      <c r="D410" s="32"/>
      <c r="E410" s="33"/>
      <c r="F410" s="32"/>
      <c r="G410" s="33"/>
    </row>
    <row r="411" spans="2:7" x14ac:dyDescent="0.2">
      <c r="B411" s="31"/>
      <c r="C411" s="31"/>
      <c r="D411" s="32"/>
      <c r="E411" s="33"/>
      <c r="F411" s="32"/>
      <c r="G411" s="33"/>
    </row>
    <row r="412" spans="2:7" x14ac:dyDescent="0.2">
      <c r="B412" s="31"/>
      <c r="C412" s="31"/>
      <c r="D412" s="32"/>
      <c r="E412" s="33"/>
      <c r="F412" s="32"/>
      <c r="G412" s="33"/>
    </row>
    <row r="413" spans="2:7" x14ac:dyDescent="0.2">
      <c r="B413" s="31"/>
      <c r="C413" s="31"/>
      <c r="D413" s="32"/>
      <c r="E413" s="33"/>
      <c r="F413" s="32"/>
      <c r="G413" s="33"/>
    </row>
    <row r="414" spans="2:7" x14ac:dyDescent="0.2">
      <c r="B414" s="31"/>
      <c r="C414" s="31"/>
      <c r="D414" s="32"/>
      <c r="E414" s="33"/>
      <c r="F414" s="32"/>
      <c r="G414" s="33"/>
    </row>
    <row r="415" spans="2:7" x14ac:dyDescent="0.2">
      <c r="B415" s="31"/>
      <c r="C415" s="31"/>
      <c r="D415" s="32"/>
      <c r="E415" s="33"/>
      <c r="F415" s="32"/>
      <c r="G415" s="33"/>
    </row>
    <row r="416" spans="2:7" x14ac:dyDescent="0.2">
      <c r="B416" s="31"/>
      <c r="C416" s="31"/>
      <c r="D416" s="32"/>
      <c r="E416" s="33"/>
      <c r="F416" s="32"/>
      <c r="G416" s="33"/>
    </row>
    <row r="417" spans="2:7" x14ac:dyDescent="0.2">
      <c r="B417" s="31"/>
      <c r="C417" s="31"/>
      <c r="D417" s="32"/>
      <c r="E417" s="33"/>
      <c r="F417" s="32"/>
      <c r="G417" s="33"/>
    </row>
    <row r="418" spans="2:7" x14ac:dyDescent="0.2">
      <c r="B418" s="31"/>
      <c r="C418" s="31"/>
      <c r="D418" s="32"/>
      <c r="E418" s="33"/>
      <c r="F418" s="32"/>
      <c r="G418" s="33"/>
    </row>
    <row r="419" spans="2:7" x14ac:dyDescent="0.2">
      <c r="B419" s="31"/>
      <c r="C419" s="31"/>
      <c r="D419" s="32"/>
      <c r="E419" s="33"/>
      <c r="F419" s="32"/>
      <c r="G419" s="33"/>
    </row>
    <row r="420" spans="2:7" x14ac:dyDescent="0.2">
      <c r="B420" s="31"/>
      <c r="C420" s="31"/>
      <c r="D420" s="32"/>
      <c r="E420" s="33"/>
      <c r="F420" s="32"/>
      <c r="G420" s="33"/>
    </row>
    <row r="421" spans="2:7" x14ac:dyDescent="0.2">
      <c r="B421" s="31"/>
      <c r="C421" s="31"/>
      <c r="D421" s="32"/>
      <c r="E421" s="33"/>
      <c r="F421" s="32"/>
      <c r="G421" s="33"/>
    </row>
    <row r="422" spans="2:7" x14ac:dyDescent="0.2">
      <c r="B422" s="31"/>
      <c r="C422" s="31"/>
      <c r="D422" s="32"/>
      <c r="E422" s="33"/>
      <c r="F422" s="32"/>
      <c r="G422" s="33"/>
    </row>
    <row r="423" spans="2:7" x14ac:dyDescent="0.2">
      <c r="B423" s="31"/>
      <c r="C423" s="31"/>
      <c r="D423" s="32"/>
      <c r="E423" s="33"/>
      <c r="F423" s="32"/>
      <c r="G423" s="33"/>
    </row>
    <row r="424" spans="2:7" x14ac:dyDescent="0.2">
      <c r="B424" s="31"/>
      <c r="C424" s="31"/>
      <c r="D424" s="32"/>
      <c r="E424" s="33"/>
      <c r="F424" s="32"/>
      <c r="G424" s="33"/>
    </row>
    <row r="425" spans="2:7" x14ac:dyDescent="0.2">
      <c r="B425" s="31"/>
      <c r="C425" s="31"/>
      <c r="D425" s="32"/>
      <c r="E425" s="33"/>
      <c r="F425" s="32"/>
      <c r="G425" s="33"/>
    </row>
    <row r="426" spans="2:7" x14ac:dyDescent="0.2">
      <c r="B426" s="31"/>
      <c r="C426" s="31"/>
      <c r="D426" s="32"/>
      <c r="E426" s="33"/>
      <c r="F426" s="32"/>
      <c r="G426" s="33"/>
    </row>
    <row r="427" spans="2:7" x14ac:dyDescent="0.2">
      <c r="B427" s="31"/>
      <c r="C427" s="31"/>
      <c r="D427" s="32"/>
      <c r="E427" s="33"/>
      <c r="F427" s="32"/>
      <c r="G427" s="33"/>
    </row>
    <row r="428" spans="2:7" x14ac:dyDescent="0.2">
      <c r="B428" s="31"/>
      <c r="C428" s="31"/>
      <c r="D428" s="32"/>
      <c r="E428" s="33"/>
      <c r="F428" s="32"/>
      <c r="G428" s="33"/>
    </row>
    <row r="429" spans="2:7" x14ac:dyDescent="0.2">
      <c r="B429" s="31"/>
      <c r="C429" s="31"/>
      <c r="D429" s="32"/>
      <c r="E429" s="33"/>
      <c r="F429" s="32"/>
      <c r="G429" s="33"/>
    </row>
    <row r="430" spans="2:7" x14ac:dyDescent="0.2">
      <c r="B430" s="31"/>
      <c r="C430" s="31"/>
      <c r="D430" s="32"/>
      <c r="E430" s="33"/>
      <c r="F430" s="32"/>
      <c r="G430" s="33"/>
    </row>
    <row r="431" spans="2:7" x14ac:dyDescent="0.2">
      <c r="B431" s="31"/>
      <c r="C431" s="31"/>
      <c r="D431" s="32"/>
      <c r="E431" s="33"/>
      <c r="F431" s="32"/>
      <c r="G431" s="33"/>
    </row>
    <row r="432" spans="2:7" x14ac:dyDescent="0.2">
      <c r="B432" s="31"/>
      <c r="C432" s="31"/>
      <c r="D432" s="32"/>
      <c r="E432" s="33"/>
      <c r="F432" s="32"/>
      <c r="G432" s="33"/>
    </row>
    <row r="433" spans="2:7" x14ac:dyDescent="0.2">
      <c r="B433" s="31"/>
      <c r="C433" s="31"/>
      <c r="D433" s="32"/>
      <c r="E433" s="33"/>
      <c r="F433" s="32"/>
      <c r="G433" s="33"/>
    </row>
    <row r="434" spans="2:7" x14ac:dyDescent="0.2">
      <c r="B434" s="31"/>
      <c r="C434" s="31"/>
      <c r="D434" s="32"/>
      <c r="E434" s="33"/>
      <c r="F434" s="32"/>
      <c r="G434" s="33"/>
    </row>
    <row r="435" spans="2:7" x14ac:dyDescent="0.2">
      <c r="B435" s="31"/>
      <c r="C435" s="31"/>
      <c r="D435" s="32"/>
      <c r="E435" s="33"/>
      <c r="F435" s="32"/>
      <c r="G435" s="33"/>
    </row>
    <row r="436" spans="2:7" x14ac:dyDescent="0.2">
      <c r="B436" s="31"/>
      <c r="C436" s="31"/>
      <c r="D436" s="32"/>
      <c r="E436" s="33"/>
      <c r="F436" s="32"/>
      <c r="G436" s="33"/>
    </row>
    <row r="437" spans="2:7" x14ac:dyDescent="0.2">
      <c r="B437" s="31"/>
      <c r="C437" s="31"/>
      <c r="D437" s="32"/>
      <c r="E437" s="33"/>
      <c r="F437" s="32"/>
      <c r="G437" s="33"/>
    </row>
    <row r="438" spans="2:7" x14ac:dyDescent="0.2">
      <c r="B438" s="31"/>
      <c r="C438" s="31"/>
      <c r="D438" s="32"/>
      <c r="E438" s="33"/>
      <c r="F438" s="32"/>
      <c r="G438" s="33"/>
    </row>
    <row r="439" spans="2:7" x14ac:dyDescent="0.2">
      <c r="B439" s="31"/>
      <c r="C439" s="31"/>
      <c r="D439" s="32"/>
      <c r="E439" s="33"/>
      <c r="F439" s="32"/>
      <c r="G439" s="33"/>
    </row>
    <row r="440" spans="2:7" x14ac:dyDescent="0.2">
      <c r="B440" s="31"/>
      <c r="C440" s="31"/>
      <c r="D440" s="32"/>
      <c r="E440" s="33"/>
      <c r="F440" s="32"/>
      <c r="G440" s="33"/>
    </row>
    <row r="441" spans="2:7" x14ac:dyDescent="0.2">
      <c r="B441" s="31"/>
      <c r="C441" s="31"/>
      <c r="D441" s="32"/>
      <c r="E441" s="33"/>
      <c r="F441" s="32"/>
      <c r="G441" s="33"/>
    </row>
    <row r="442" spans="2:7" x14ac:dyDescent="0.2">
      <c r="B442" s="31"/>
      <c r="C442" s="31"/>
      <c r="D442" s="32"/>
      <c r="E442" s="33"/>
      <c r="F442" s="32"/>
      <c r="G442" s="33"/>
    </row>
    <row r="443" spans="2:7" x14ac:dyDescent="0.2">
      <c r="B443" s="31"/>
      <c r="C443" s="31"/>
      <c r="D443" s="32"/>
      <c r="E443" s="33"/>
      <c r="F443" s="32"/>
      <c r="G443" s="33"/>
    </row>
    <row r="444" spans="2:7" x14ac:dyDescent="0.2">
      <c r="B444" s="31"/>
      <c r="C444" s="31"/>
      <c r="D444" s="32"/>
      <c r="E444" s="33"/>
      <c r="F444" s="32"/>
      <c r="G444" s="33"/>
    </row>
    <row r="445" spans="2:7" x14ac:dyDescent="0.2">
      <c r="B445" s="31"/>
      <c r="C445" s="31"/>
      <c r="D445" s="32"/>
      <c r="E445" s="33"/>
      <c r="F445" s="32"/>
      <c r="G445" s="33"/>
    </row>
    <row r="446" spans="2:7" x14ac:dyDescent="0.2">
      <c r="B446" s="31"/>
      <c r="C446" s="31"/>
      <c r="D446" s="32"/>
      <c r="E446" s="33"/>
      <c r="F446" s="32"/>
      <c r="G446" s="33"/>
    </row>
    <row r="447" spans="2:7" x14ac:dyDescent="0.2">
      <c r="B447" s="31"/>
      <c r="C447" s="31"/>
      <c r="D447" s="32"/>
      <c r="E447" s="33"/>
      <c r="F447" s="32"/>
      <c r="G447" s="33"/>
    </row>
    <row r="448" spans="2:7" x14ac:dyDescent="0.2">
      <c r="B448" s="31"/>
      <c r="C448" s="31"/>
      <c r="D448" s="32"/>
      <c r="E448" s="33"/>
      <c r="F448" s="32"/>
      <c r="G448" s="33"/>
    </row>
    <row r="449" spans="2:7" x14ac:dyDescent="0.2">
      <c r="B449" s="31"/>
      <c r="C449" s="31"/>
      <c r="D449" s="32"/>
      <c r="E449" s="33"/>
      <c r="F449" s="32"/>
      <c r="G449" s="33"/>
    </row>
    <row r="450" spans="2:7" x14ac:dyDescent="0.2">
      <c r="B450" s="31"/>
      <c r="C450" s="31"/>
      <c r="D450" s="32"/>
      <c r="E450" s="33"/>
      <c r="F450" s="32"/>
      <c r="G450" s="33"/>
    </row>
    <row r="451" spans="2:7" x14ac:dyDescent="0.2">
      <c r="B451" s="31"/>
      <c r="C451" s="31"/>
      <c r="D451" s="32"/>
      <c r="E451" s="33"/>
      <c r="F451" s="32"/>
      <c r="G451" s="33"/>
    </row>
    <row r="452" spans="2:7" x14ac:dyDescent="0.2">
      <c r="B452" s="31"/>
      <c r="C452" s="31"/>
      <c r="D452" s="32"/>
      <c r="E452" s="33"/>
      <c r="F452" s="32"/>
      <c r="G452" s="33"/>
    </row>
    <row r="453" spans="2:7" x14ac:dyDescent="0.2">
      <c r="B453" s="31"/>
      <c r="C453" s="31"/>
      <c r="D453" s="32"/>
      <c r="E453" s="33"/>
      <c r="F453" s="32"/>
      <c r="G453" s="33"/>
    </row>
    <row r="454" spans="2:7" x14ac:dyDescent="0.2">
      <c r="B454" s="31"/>
      <c r="C454" s="31"/>
      <c r="D454" s="32"/>
      <c r="E454" s="33"/>
      <c r="F454" s="32"/>
      <c r="G454" s="33"/>
    </row>
    <row r="455" spans="2:7" x14ac:dyDescent="0.2">
      <c r="B455" s="31"/>
      <c r="C455" s="31"/>
      <c r="D455" s="32"/>
      <c r="E455" s="33"/>
      <c r="F455" s="32"/>
      <c r="G455" s="33"/>
    </row>
    <row r="456" spans="2:7" x14ac:dyDescent="0.2">
      <c r="B456" s="31"/>
      <c r="C456" s="31"/>
      <c r="D456" s="32"/>
      <c r="E456" s="33"/>
      <c r="F456" s="32"/>
      <c r="G456" s="33"/>
    </row>
    <row r="457" spans="2:7" x14ac:dyDescent="0.2">
      <c r="B457" s="31"/>
      <c r="C457" s="31"/>
      <c r="D457" s="32"/>
      <c r="E457" s="33"/>
      <c r="F457" s="32"/>
      <c r="G457" s="33"/>
    </row>
    <row r="458" spans="2:7" x14ac:dyDescent="0.2">
      <c r="B458" s="31"/>
      <c r="C458" s="31"/>
      <c r="D458" s="32"/>
      <c r="E458" s="33"/>
      <c r="F458" s="32"/>
      <c r="G458" s="33"/>
    </row>
    <row r="459" spans="2:7" x14ac:dyDescent="0.2">
      <c r="B459" s="31"/>
      <c r="C459" s="31"/>
      <c r="D459" s="32"/>
      <c r="E459" s="33"/>
      <c r="F459" s="32"/>
      <c r="G459" s="33"/>
    </row>
    <row r="460" spans="2:7" x14ac:dyDescent="0.2">
      <c r="B460" s="31"/>
      <c r="C460" s="31"/>
      <c r="D460" s="32"/>
      <c r="E460" s="33"/>
      <c r="F460" s="32"/>
      <c r="G460" s="33"/>
    </row>
    <row r="461" spans="2:7" x14ac:dyDescent="0.2">
      <c r="B461" s="31"/>
      <c r="C461" s="31"/>
      <c r="D461" s="32"/>
      <c r="E461" s="33"/>
      <c r="F461" s="32"/>
      <c r="G461" s="33"/>
    </row>
    <row r="462" spans="2:7" x14ac:dyDescent="0.2">
      <c r="B462" s="31"/>
      <c r="C462" s="31"/>
      <c r="D462" s="32"/>
      <c r="E462" s="33"/>
      <c r="F462" s="32"/>
      <c r="G462" s="33"/>
    </row>
    <row r="463" spans="2:7" x14ac:dyDescent="0.2">
      <c r="B463" s="31"/>
      <c r="C463" s="31"/>
      <c r="D463" s="32"/>
      <c r="E463" s="33"/>
      <c r="F463" s="32"/>
      <c r="G463" s="33"/>
    </row>
    <row r="464" spans="2:7" x14ac:dyDescent="0.2">
      <c r="B464" s="31"/>
      <c r="C464" s="31"/>
      <c r="D464" s="32"/>
      <c r="E464" s="33"/>
      <c r="F464" s="32"/>
      <c r="G464" s="33"/>
    </row>
    <row r="465" spans="2:7" x14ac:dyDescent="0.2">
      <c r="B465" s="31"/>
      <c r="C465" s="31"/>
      <c r="D465" s="32"/>
      <c r="E465" s="33"/>
      <c r="F465" s="32"/>
      <c r="G465" s="33"/>
    </row>
    <row r="466" spans="2:7" x14ac:dyDescent="0.2">
      <c r="B466" s="31"/>
      <c r="C466" s="31"/>
      <c r="D466" s="32"/>
      <c r="E466" s="33"/>
      <c r="F466" s="32"/>
      <c r="G466" s="33"/>
    </row>
    <row r="467" spans="2:7" x14ac:dyDescent="0.2">
      <c r="B467" s="31"/>
      <c r="C467" s="31"/>
      <c r="D467" s="32"/>
      <c r="E467" s="33"/>
      <c r="F467" s="32"/>
      <c r="G467" s="33"/>
    </row>
    <row r="468" spans="2:7" x14ac:dyDescent="0.2">
      <c r="B468" s="31"/>
      <c r="C468" s="31"/>
      <c r="D468" s="32"/>
      <c r="E468" s="33"/>
      <c r="F468" s="32"/>
      <c r="G468" s="33"/>
    </row>
    <row r="469" spans="2:7" x14ac:dyDescent="0.2">
      <c r="B469" s="31"/>
      <c r="C469" s="31"/>
      <c r="D469" s="32"/>
      <c r="E469" s="33"/>
      <c r="F469" s="32"/>
      <c r="G469" s="33"/>
    </row>
    <row r="470" spans="2:7" x14ac:dyDescent="0.2">
      <c r="B470" s="31"/>
      <c r="C470" s="31"/>
      <c r="D470" s="32"/>
      <c r="E470" s="33"/>
      <c r="F470" s="32"/>
      <c r="G470" s="33"/>
    </row>
    <row r="471" spans="2:7" x14ac:dyDescent="0.2">
      <c r="B471" s="31"/>
      <c r="C471" s="31"/>
      <c r="D471" s="32"/>
      <c r="E471" s="33"/>
      <c r="F471" s="32"/>
      <c r="G471" s="33"/>
    </row>
    <row r="472" spans="2:7" x14ac:dyDescent="0.2">
      <c r="B472" s="31"/>
      <c r="C472" s="31"/>
      <c r="D472" s="32"/>
      <c r="E472" s="33"/>
      <c r="F472" s="32"/>
      <c r="G472" s="33"/>
    </row>
    <row r="473" spans="2:7" x14ac:dyDescent="0.2">
      <c r="B473" s="31"/>
      <c r="C473" s="31"/>
      <c r="D473" s="32"/>
      <c r="E473" s="33"/>
      <c r="F473" s="32"/>
      <c r="G473" s="33"/>
    </row>
    <row r="474" spans="2:7" x14ac:dyDescent="0.2">
      <c r="B474" s="31"/>
      <c r="C474" s="31"/>
      <c r="D474" s="32"/>
      <c r="E474" s="33"/>
      <c r="F474" s="32"/>
      <c r="G474" s="33"/>
    </row>
    <row r="475" spans="2:7" x14ac:dyDescent="0.2">
      <c r="B475" s="31"/>
      <c r="C475" s="31"/>
      <c r="D475" s="32"/>
      <c r="E475" s="33"/>
      <c r="F475" s="32"/>
      <c r="G475" s="33"/>
    </row>
    <row r="476" spans="2:7" x14ac:dyDescent="0.2">
      <c r="B476" s="31"/>
      <c r="C476" s="31"/>
      <c r="D476" s="32"/>
      <c r="E476" s="33"/>
      <c r="F476" s="32"/>
      <c r="G476" s="33"/>
    </row>
    <row r="477" spans="2:7" x14ac:dyDescent="0.2">
      <c r="B477" s="31"/>
      <c r="C477" s="31"/>
      <c r="D477" s="32"/>
      <c r="E477" s="33"/>
      <c r="F477" s="32"/>
      <c r="G477" s="33"/>
    </row>
    <row r="478" spans="2:7" x14ac:dyDescent="0.2">
      <c r="B478" s="31"/>
      <c r="C478" s="31"/>
      <c r="D478" s="32"/>
      <c r="E478" s="33"/>
      <c r="F478" s="32"/>
      <c r="G478" s="33"/>
    </row>
    <row r="479" spans="2:7" x14ac:dyDescent="0.2">
      <c r="B479" s="31"/>
      <c r="C479" s="31"/>
      <c r="D479" s="32"/>
      <c r="E479" s="33"/>
      <c r="F479" s="32"/>
      <c r="G479" s="33"/>
    </row>
    <row r="480" spans="2:7" x14ac:dyDescent="0.2">
      <c r="B480" s="31"/>
      <c r="C480" s="31"/>
      <c r="D480" s="32"/>
      <c r="E480" s="33"/>
      <c r="F480" s="32"/>
      <c r="G480" s="33"/>
    </row>
    <row r="481" spans="2:7" x14ac:dyDescent="0.2">
      <c r="B481" s="31"/>
      <c r="C481" s="31"/>
      <c r="D481" s="32"/>
      <c r="E481" s="33"/>
      <c r="F481" s="32"/>
      <c r="G481" s="33"/>
    </row>
    <row r="482" spans="2:7" x14ac:dyDescent="0.2">
      <c r="B482" s="31"/>
      <c r="C482" s="31"/>
      <c r="D482" s="32"/>
      <c r="E482" s="33"/>
      <c r="F482" s="32"/>
      <c r="G482" s="33"/>
    </row>
    <row r="483" spans="2:7" x14ac:dyDescent="0.2">
      <c r="B483" s="31"/>
      <c r="C483" s="31"/>
      <c r="D483" s="32"/>
      <c r="E483" s="33"/>
      <c r="F483" s="32"/>
      <c r="G483" s="33"/>
    </row>
    <row r="484" spans="2:7" x14ac:dyDescent="0.2">
      <c r="B484" s="31"/>
      <c r="C484" s="31"/>
      <c r="D484" s="32"/>
      <c r="E484" s="33"/>
      <c r="F484" s="32"/>
      <c r="G484" s="33"/>
    </row>
    <row r="485" spans="2:7" x14ac:dyDescent="0.2">
      <c r="B485" s="31"/>
      <c r="C485" s="31"/>
      <c r="D485" s="32"/>
      <c r="E485" s="33"/>
      <c r="F485" s="32"/>
      <c r="G485" s="33"/>
    </row>
    <row r="486" spans="2:7" x14ac:dyDescent="0.2">
      <c r="B486" s="31"/>
      <c r="C486" s="31"/>
      <c r="D486" s="32"/>
      <c r="E486" s="33"/>
      <c r="F486" s="32"/>
      <c r="G486" s="33"/>
    </row>
    <row r="487" spans="2:7" x14ac:dyDescent="0.2">
      <c r="B487" s="31"/>
      <c r="C487" s="31"/>
      <c r="D487" s="32"/>
      <c r="E487" s="33"/>
      <c r="F487" s="32"/>
      <c r="G487" s="33"/>
    </row>
    <row r="488" spans="2:7" x14ac:dyDescent="0.2">
      <c r="B488" s="31"/>
      <c r="C488" s="31"/>
      <c r="D488" s="32"/>
      <c r="E488" s="33"/>
      <c r="F488" s="32"/>
      <c r="G488" s="33"/>
    </row>
    <row r="489" spans="2:7" x14ac:dyDescent="0.2">
      <c r="B489" s="31"/>
      <c r="C489" s="31"/>
      <c r="D489" s="32"/>
      <c r="E489" s="33"/>
      <c r="F489" s="32"/>
      <c r="G489" s="33"/>
    </row>
    <row r="490" spans="2:7" x14ac:dyDescent="0.2">
      <c r="B490" s="31"/>
      <c r="C490" s="31"/>
      <c r="D490" s="32"/>
      <c r="E490" s="33"/>
      <c r="F490" s="32"/>
      <c r="G490" s="33"/>
    </row>
    <row r="491" spans="2:7" x14ac:dyDescent="0.2">
      <c r="B491" s="31"/>
      <c r="C491" s="31"/>
      <c r="D491" s="32"/>
      <c r="E491" s="33"/>
      <c r="F491" s="32"/>
      <c r="G491" s="33"/>
    </row>
    <row r="492" spans="2:7" x14ac:dyDescent="0.2">
      <c r="B492" s="31"/>
      <c r="C492" s="31"/>
      <c r="D492" s="32"/>
      <c r="E492" s="33"/>
      <c r="F492" s="32"/>
      <c r="G492" s="33"/>
    </row>
    <row r="493" spans="2:7" x14ac:dyDescent="0.2">
      <c r="B493" s="31"/>
      <c r="C493" s="31"/>
      <c r="D493" s="32"/>
      <c r="E493" s="33"/>
      <c r="F493" s="32"/>
      <c r="G493" s="33"/>
    </row>
    <row r="494" spans="2:7" x14ac:dyDescent="0.2">
      <c r="B494" s="31"/>
      <c r="C494" s="31"/>
      <c r="D494" s="32"/>
      <c r="E494" s="33"/>
      <c r="F494" s="32"/>
      <c r="G494" s="33"/>
    </row>
    <row r="495" spans="2:7" x14ac:dyDescent="0.2">
      <c r="B495" s="31"/>
      <c r="C495" s="31"/>
      <c r="D495" s="32"/>
      <c r="E495" s="33"/>
      <c r="F495" s="32"/>
      <c r="G495" s="33"/>
    </row>
    <row r="496" spans="2:7" x14ac:dyDescent="0.2">
      <c r="B496" s="31"/>
      <c r="C496" s="31"/>
      <c r="D496" s="32"/>
      <c r="E496" s="33"/>
      <c r="F496" s="32"/>
      <c r="G496" s="33"/>
    </row>
    <row r="497" spans="2:7" x14ac:dyDescent="0.2">
      <c r="B497" s="31"/>
      <c r="C497" s="31"/>
      <c r="D497" s="32"/>
      <c r="E497" s="33"/>
      <c r="F497" s="32"/>
      <c r="G497" s="33"/>
    </row>
    <row r="498" spans="2:7" x14ac:dyDescent="0.2">
      <c r="B498" s="31"/>
      <c r="C498" s="31"/>
      <c r="D498" s="32"/>
      <c r="E498" s="33"/>
      <c r="F498" s="32"/>
      <c r="G498" s="33"/>
    </row>
    <row r="499" spans="2:7" x14ac:dyDescent="0.2">
      <c r="B499" s="31"/>
      <c r="C499" s="31"/>
      <c r="D499" s="32"/>
      <c r="E499" s="33"/>
      <c r="F499" s="32"/>
      <c r="G499" s="33"/>
    </row>
    <row r="500" spans="2:7" x14ac:dyDescent="0.2">
      <c r="B500" s="31"/>
      <c r="C500" s="31"/>
      <c r="D500" s="32"/>
      <c r="E500" s="33"/>
      <c r="F500" s="32"/>
      <c r="G500" s="33"/>
    </row>
    <row r="501" spans="2:7" x14ac:dyDescent="0.2">
      <c r="B501" s="31"/>
      <c r="C501" s="31"/>
      <c r="D501" s="32"/>
      <c r="E501" s="33"/>
      <c r="F501" s="32"/>
      <c r="G501" s="33"/>
    </row>
    <row r="502" spans="2:7" x14ac:dyDescent="0.2">
      <c r="B502" s="31"/>
      <c r="C502" s="31"/>
      <c r="D502" s="32"/>
      <c r="E502" s="33"/>
      <c r="F502" s="32"/>
      <c r="G502" s="33"/>
    </row>
    <row r="503" spans="2:7" x14ac:dyDescent="0.2">
      <c r="B503" s="31"/>
      <c r="C503" s="31"/>
      <c r="D503" s="32"/>
      <c r="E503" s="33"/>
      <c r="F503" s="32"/>
      <c r="G503" s="33"/>
    </row>
    <row r="504" spans="2:7" x14ac:dyDescent="0.2">
      <c r="B504" s="31"/>
      <c r="C504" s="31"/>
      <c r="D504" s="32"/>
      <c r="E504" s="33"/>
      <c r="F504" s="32"/>
      <c r="G504" s="33"/>
    </row>
    <row r="505" spans="2:7" x14ac:dyDescent="0.2">
      <c r="B505" s="31"/>
      <c r="C505" s="31"/>
      <c r="D505" s="32"/>
      <c r="E505" s="33"/>
      <c r="F505" s="32"/>
      <c r="G505" s="33"/>
    </row>
    <row r="506" spans="2:7" x14ac:dyDescent="0.2">
      <c r="B506" s="31"/>
      <c r="C506" s="31"/>
      <c r="D506" s="32"/>
      <c r="E506" s="33"/>
      <c r="F506" s="32"/>
      <c r="G506" s="33"/>
    </row>
    <row r="507" spans="2:7" x14ac:dyDescent="0.2">
      <c r="B507" s="31"/>
      <c r="C507" s="31"/>
      <c r="D507" s="32"/>
      <c r="E507" s="33"/>
      <c r="F507" s="32"/>
      <c r="G507" s="33"/>
    </row>
    <row r="508" spans="2:7" x14ac:dyDescent="0.2">
      <c r="B508" s="31"/>
      <c r="C508" s="31"/>
      <c r="D508" s="32"/>
      <c r="E508" s="33"/>
      <c r="F508" s="32"/>
      <c r="G508" s="33"/>
    </row>
    <row r="509" spans="2:7" x14ac:dyDescent="0.2">
      <c r="B509" s="31"/>
      <c r="C509" s="31"/>
      <c r="D509" s="32"/>
      <c r="E509" s="33"/>
      <c r="F509" s="32"/>
      <c r="G509" s="33"/>
    </row>
    <row r="510" spans="2:7" x14ac:dyDescent="0.2">
      <c r="B510" s="31"/>
      <c r="C510" s="31"/>
      <c r="D510" s="32"/>
      <c r="E510" s="33"/>
      <c r="F510" s="32"/>
      <c r="G510" s="33"/>
    </row>
    <row r="511" spans="2:7" x14ac:dyDescent="0.2">
      <c r="B511" s="31"/>
      <c r="C511" s="31"/>
      <c r="D511" s="32"/>
      <c r="E511" s="33"/>
      <c r="F511" s="32"/>
      <c r="G511" s="33"/>
    </row>
    <row r="512" spans="2:7" x14ac:dyDescent="0.2">
      <c r="B512" s="31"/>
      <c r="C512" s="31"/>
      <c r="D512" s="32"/>
      <c r="E512" s="33"/>
      <c r="F512" s="32"/>
      <c r="G512" s="33"/>
    </row>
    <row r="513" spans="2:7" x14ac:dyDescent="0.2">
      <c r="B513" s="31"/>
      <c r="C513" s="31"/>
      <c r="D513" s="32"/>
      <c r="E513" s="33"/>
      <c r="F513" s="32"/>
      <c r="G513" s="33"/>
    </row>
    <row r="514" spans="2:7" x14ac:dyDescent="0.2">
      <c r="B514" s="31"/>
      <c r="C514" s="31"/>
      <c r="D514" s="32"/>
      <c r="E514" s="33"/>
      <c r="F514" s="32"/>
      <c r="G514" s="33"/>
    </row>
    <row r="515" spans="2:7" x14ac:dyDescent="0.2">
      <c r="B515" s="31"/>
      <c r="C515" s="31"/>
      <c r="D515" s="32"/>
      <c r="E515" s="33"/>
      <c r="F515" s="32"/>
      <c r="G515" s="33"/>
    </row>
    <row r="516" spans="2:7" x14ac:dyDescent="0.2">
      <c r="B516" s="31"/>
      <c r="C516" s="31"/>
      <c r="D516" s="32"/>
      <c r="E516" s="33"/>
      <c r="F516" s="32"/>
      <c r="G516" s="33"/>
    </row>
    <row r="517" spans="2:7" x14ac:dyDescent="0.2">
      <c r="B517" s="31"/>
      <c r="C517" s="31"/>
      <c r="D517" s="32"/>
      <c r="E517" s="33"/>
      <c r="F517" s="32"/>
      <c r="G517" s="33"/>
    </row>
    <row r="518" spans="2:7" x14ac:dyDescent="0.2">
      <c r="B518" s="31"/>
      <c r="C518" s="31"/>
      <c r="D518" s="32"/>
      <c r="E518" s="33"/>
      <c r="F518" s="32"/>
      <c r="G518" s="33"/>
    </row>
    <row r="519" spans="2:7" x14ac:dyDescent="0.2">
      <c r="B519" s="31"/>
      <c r="C519" s="31"/>
      <c r="D519" s="32"/>
      <c r="E519" s="33"/>
      <c r="F519" s="32"/>
      <c r="G519" s="33"/>
    </row>
    <row r="520" spans="2:7" x14ac:dyDescent="0.2">
      <c r="B520" s="31"/>
      <c r="C520" s="31"/>
      <c r="D520" s="32"/>
      <c r="E520" s="33"/>
      <c r="F520" s="32"/>
      <c r="G520" s="33"/>
    </row>
    <row r="521" spans="2:7" x14ac:dyDescent="0.2">
      <c r="B521" s="31"/>
      <c r="C521" s="31"/>
      <c r="D521" s="32"/>
      <c r="E521" s="33"/>
      <c r="F521" s="32"/>
      <c r="G521" s="33"/>
    </row>
    <row r="522" spans="2:7" x14ac:dyDescent="0.2">
      <c r="B522" s="31"/>
      <c r="C522" s="31"/>
      <c r="D522" s="32"/>
      <c r="E522" s="33"/>
      <c r="F522" s="32"/>
      <c r="G522" s="33"/>
    </row>
    <row r="523" spans="2:7" x14ac:dyDescent="0.2">
      <c r="B523" s="31"/>
      <c r="C523" s="31"/>
      <c r="D523" s="32"/>
      <c r="E523" s="33"/>
      <c r="F523" s="32"/>
      <c r="G523" s="33"/>
    </row>
    <row r="524" spans="2:7" x14ac:dyDescent="0.2">
      <c r="B524" s="31"/>
      <c r="C524" s="31"/>
      <c r="D524" s="32"/>
      <c r="E524" s="33"/>
      <c r="F524" s="32"/>
      <c r="G524" s="33"/>
    </row>
    <row r="525" spans="2:7" x14ac:dyDescent="0.2">
      <c r="B525" s="31"/>
      <c r="C525" s="31"/>
      <c r="D525" s="32"/>
      <c r="E525" s="33"/>
      <c r="F525" s="32"/>
      <c r="G525" s="33"/>
    </row>
    <row r="526" spans="2:7" x14ac:dyDescent="0.2">
      <c r="B526" s="31"/>
      <c r="C526" s="31"/>
      <c r="D526" s="32"/>
      <c r="E526" s="33"/>
      <c r="F526" s="32"/>
      <c r="G526" s="33"/>
    </row>
    <row r="527" spans="2:7" x14ac:dyDescent="0.2">
      <c r="B527" s="31"/>
      <c r="C527" s="31"/>
      <c r="D527" s="32"/>
      <c r="E527" s="33"/>
      <c r="F527" s="32"/>
      <c r="G527" s="33"/>
    </row>
    <row r="528" spans="2:7" x14ac:dyDescent="0.2">
      <c r="B528" s="31"/>
      <c r="C528" s="31"/>
      <c r="D528" s="32"/>
      <c r="E528" s="33"/>
      <c r="F528" s="32"/>
      <c r="G528" s="33"/>
    </row>
    <row r="529" spans="2:7" x14ac:dyDescent="0.2">
      <c r="B529" s="31"/>
      <c r="C529" s="31"/>
      <c r="D529" s="32"/>
      <c r="E529" s="33"/>
      <c r="F529" s="32"/>
      <c r="G529" s="33"/>
    </row>
    <row r="530" spans="2:7" x14ac:dyDescent="0.2">
      <c r="B530" s="31"/>
      <c r="C530" s="31"/>
      <c r="D530" s="32"/>
      <c r="E530" s="33"/>
      <c r="F530" s="32"/>
      <c r="G530" s="33"/>
    </row>
    <row r="531" spans="2:7" x14ac:dyDescent="0.2">
      <c r="B531" s="31"/>
      <c r="C531" s="31"/>
      <c r="D531" s="32"/>
      <c r="E531" s="33"/>
      <c r="F531" s="32"/>
      <c r="G531" s="33"/>
    </row>
    <row r="532" spans="2:7" x14ac:dyDescent="0.2">
      <c r="B532" s="31"/>
      <c r="C532" s="31"/>
      <c r="D532" s="32"/>
      <c r="E532" s="33"/>
      <c r="F532" s="32"/>
      <c r="G532" s="33"/>
    </row>
    <row r="533" spans="2:7" x14ac:dyDescent="0.2">
      <c r="B533" s="31"/>
      <c r="C533" s="31"/>
      <c r="D533" s="32"/>
      <c r="E533" s="33"/>
      <c r="F533" s="32"/>
      <c r="G533" s="33"/>
    </row>
    <row r="534" spans="2:7" x14ac:dyDescent="0.2">
      <c r="B534" s="31"/>
      <c r="C534" s="31"/>
      <c r="D534" s="32"/>
      <c r="E534" s="33"/>
      <c r="F534" s="32"/>
      <c r="G534" s="33"/>
    </row>
    <row r="535" spans="2:7" x14ac:dyDescent="0.2">
      <c r="B535" s="31"/>
      <c r="C535" s="31"/>
      <c r="D535" s="32"/>
      <c r="E535" s="33"/>
      <c r="F535" s="32"/>
      <c r="G535" s="33"/>
    </row>
    <row r="536" spans="2:7" x14ac:dyDescent="0.2">
      <c r="B536" s="31"/>
      <c r="C536" s="31"/>
      <c r="D536" s="32"/>
      <c r="E536" s="33"/>
      <c r="F536" s="32"/>
      <c r="G536" s="33"/>
    </row>
    <row r="537" spans="2:7" x14ac:dyDescent="0.2">
      <c r="B537" s="31"/>
      <c r="C537" s="31"/>
      <c r="D537" s="32"/>
      <c r="E537" s="33"/>
      <c r="F537" s="32"/>
      <c r="G537" s="33"/>
    </row>
    <row r="538" spans="2:7" x14ac:dyDescent="0.2">
      <c r="B538" s="31"/>
      <c r="C538" s="31"/>
      <c r="D538" s="32"/>
      <c r="E538" s="33"/>
      <c r="F538" s="32"/>
      <c r="G538" s="33"/>
    </row>
    <row r="539" spans="2:7" x14ac:dyDescent="0.2">
      <c r="B539" s="31"/>
      <c r="C539" s="31"/>
      <c r="D539" s="32"/>
      <c r="E539" s="33"/>
      <c r="F539" s="32"/>
      <c r="G539" s="33"/>
    </row>
    <row r="540" spans="2:7" x14ac:dyDescent="0.2">
      <c r="B540" s="31"/>
      <c r="C540" s="31"/>
      <c r="D540" s="32"/>
      <c r="E540" s="33"/>
      <c r="F540" s="32"/>
      <c r="G540" s="33"/>
    </row>
    <row r="541" spans="2:7" x14ac:dyDescent="0.2">
      <c r="B541" s="31"/>
      <c r="C541" s="31"/>
      <c r="D541" s="32"/>
      <c r="E541" s="33"/>
      <c r="F541" s="32"/>
      <c r="G541" s="33"/>
    </row>
    <row r="542" spans="2:7" x14ac:dyDescent="0.2">
      <c r="B542" s="31"/>
      <c r="C542" s="31"/>
      <c r="D542" s="32"/>
      <c r="E542" s="33"/>
      <c r="F542" s="32"/>
      <c r="G542" s="33"/>
    </row>
    <row r="543" spans="2:7" x14ac:dyDescent="0.2">
      <c r="B543" s="31"/>
      <c r="C543" s="31"/>
      <c r="D543" s="32"/>
      <c r="E543" s="33"/>
      <c r="F543" s="32"/>
      <c r="G543" s="33"/>
    </row>
    <row r="544" spans="2:7" x14ac:dyDescent="0.2">
      <c r="B544" s="31"/>
      <c r="C544" s="31"/>
      <c r="D544" s="32"/>
      <c r="E544" s="33"/>
      <c r="F544" s="32"/>
      <c r="G544" s="33"/>
    </row>
    <row r="545" spans="2:7" x14ac:dyDescent="0.2">
      <c r="B545" s="31"/>
      <c r="C545" s="31"/>
      <c r="D545" s="32"/>
      <c r="E545" s="33"/>
      <c r="F545" s="32"/>
      <c r="G545" s="33"/>
    </row>
    <row r="546" spans="2:7" x14ac:dyDescent="0.2">
      <c r="B546" s="31"/>
      <c r="C546" s="31"/>
      <c r="D546" s="32"/>
      <c r="E546" s="33"/>
      <c r="F546" s="32"/>
      <c r="G546" s="33"/>
    </row>
    <row r="547" spans="2:7" x14ac:dyDescent="0.2">
      <c r="B547" s="31"/>
      <c r="C547" s="31"/>
      <c r="D547" s="32"/>
      <c r="E547" s="33"/>
      <c r="F547" s="32"/>
      <c r="G547" s="33"/>
    </row>
    <row r="548" spans="2:7" x14ac:dyDescent="0.2">
      <c r="B548" s="31"/>
      <c r="C548" s="31"/>
      <c r="D548" s="32"/>
      <c r="E548" s="33"/>
      <c r="F548" s="32"/>
      <c r="G548" s="33"/>
    </row>
    <row r="549" spans="2:7" x14ac:dyDescent="0.2">
      <c r="B549" s="31"/>
      <c r="C549" s="31"/>
      <c r="D549" s="32"/>
      <c r="E549" s="33"/>
      <c r="F549" s="32"/>
      <c r="G549" s="33"/>
    </row>
    <row r="550" spans="2:7" x14ac:dyDescent="0.2">
      <c r="B550" s="31"/>
      <c r="C550" s="31"/>
      <c r="D550" s="32"/>
      <c r="E550" s="33"/>
      <c r="F550" s="32"/>
      <c r="G550" s="33"/>
    </row>
    <row r="551" spans="2:7" x14ac:dyDescent="0.2">
      <c r="B551" s="31"/>
      <c r="C551" s="31"/>
      <c r="D551" s="32"/>
      <c r="E551" s="33"/>
      <c r="F551" s="32"/>
      <c r="G551" s="33"/>
    </row>
    <row r="552" spans="2:7" x14ac:dyDescent="0.2">
      <c r="B552" s="31"/>
      <c r="C552" s="31"/>
      <c r="D552" s="32"/>
      <c r="E552" s="33"/>
      <c r="F552" s="32"/>
      <c r="G552" s="33"/>
    </row>
    <row r="553" spans="2:7" x14ac:dyDescent="0.2">
      <c r="B553" s="31"/>
      <c r="C553" s="31"/>
      <c r="D553" s="32"/>
      <c r="E553" s="33"/>
      <c r="F553" s="32"/>
      <c r="G553" s="33"/>
    </row>
    <row r="554" spans="2:7" x14ac:dyDescent="0.2">
      <c r="B554" s="31"/>
      <c r="C554" s="31"/>
      <c r="D554" s="32"/>
      <c r="E554" s="33"/>
      <c r="F554" s="32"/>
      <c r="G554" s="33"/>
    </row>
    <row r="555" spans="2:7" x14ac:dyDescent="0.2">
      <c r="B555" s="31"/>
      <c r="C555" s="31"/>
      <c r="D555" s="32"/>
      <c r="E555" s="33"/>
      <c r="F555" s="32"/>
      <c r="G555" s="33"/>
    </row>
    <row r="556" spans="2:7" x14ac:dyDescent="0.2">
      <c r="B556" s="31"/>
      <c r="C556" s="31"/>
      <c r="D556" s="32"/>
      <c r="E556" s="33"/>
      <c r="F556" s="32"/>
      <c r="G556" s="33"/>
    </row>
    <row r="557" spans="2:7" x14ac:dyDescent="0.2">
      <c r="B557" s="31"/>
      <c r="C557" s="31"/>
      <c r="D557" s="32"/>
      <c r="E557" s="33"/>
      <c r="F557" s="32"/>
      <c r="G557" s="33"/>
    </row>
    <row r="558" spans="2:7" x14ac:dyDescent="0.2">
      <c r="B558" s="31"/>
      <c r="C558" s="31"/>
      <c r="D558" s="32"/>
      <c r="E558" s="33"/>
      <c r="F558" s="32"/>
      <c r="G558" s="33"/>
    </row>
    <row r="559" spans="2:7" x14ac:dyDescent="0.2">
      <c r="B559" s="31"/>
      <c r="C559" s="31"/>
      <c r="D559" s="32"/>
      <c r="E559" s="33"/>
      <c r="F559" s="32"/>
      <c r="G559" s="33"/>
    </row>
    <row r="560" spans="2:7" x14ac:dyDescent="0.2">
      <c r="B560" s="31"/>
      <c r="C560" s="31"/>
      <c r="D560" s="32"/>
      <c r="E560" s="33"/>
      <c r="F560" s="32"/>
      <c r="G560" s="33"/>
    </row>
    <row r="561" spans="2:7" x14ac:dyDescent="0.2">
      <c r="B561" s="31"/>
      <c r="C561" s="31"/>
      <c r="D561" s="32"/>
      <c r="E561" s="33"/>
      <c r="F561" s="32"/>
      <c r="G561" s="33"/>
    </row>
    <row r="562" spans="2:7" x14ac:dyDescent="0.2">
      <c r="B562" s="31"/>
      <c r="C562" s="31"/>
      <c r="D562" s="32"/>
      <c r="E562" s="33"/>
      <c r="F562" s="32"/>
      <c r="G562" s="33"/>
    </row>
    <row r="563" spans="2:7" x14ac:dyDescent="0.2">
      <c r="B563" s="31"/>
      <c r="C563" s="31"/>
      <c r="D563" s="32"/>
      <c r="E563" s="33"/>
      <c r="F563" s="32"/>
      <c r="G563" s="33"/>
    </row>
    <row r="564" spans="2:7" x14ac:dyDescent="0.2">
      <c r="B564" s="31"/>
      <c r="C564" s="31"/>
      <c r="D564" s="32"/>
      <c r="E564" s="33"/>
      <c r="F564" s="32"/>
      <c r="G564" s="33"/>
    </row>
    <row r="565" spans="2:7" x14ac:dyDescent="0.2">
      <c r="B565" s="31"/>
      <c r="C565" s="31"/>
      <c r="D565" s="32"/>
      <c r="E565" s="33"/>
      <c r="F565" s="32"/>
      <c r="G565" s="33"/>
    </row>
    <row r="566" spans="2:7" x14ac:dyDescent="0.2">
      <c r="B566" s="31"/>
      <c r="C566" s="31"/>
      <c r="D566" s="32"/>
      <c r="E566" s="33"/>
      <c r="F566" s="32"/>
      <c r="G566" s="33"/>
    </row>
    <row r="567" spans="2:7" x14ac:dyDescent="0.2">
      <c r="B567" s="31"/>
      <c r="C567" s="31"/>
      <c r="D567" s="32"/>
      <c r="E567" s="33"/>
      <c r="F567" s="32"/>
      <c r="G567" s="33"/>
    </row>
    <row r="568" spans="2:7" x14ac:dyDescent="0.2">
      <c r="B568" s="31"/>
      <c r="C568" s="31"/>
      <c r="D568" s="32"/>
      <c r="E568" s="33"/>
      <c r="F568" s="32"/>
      <c r="G568" s="33"/>
    </row>
    <row r="569" spans="2:7" x14ac:dyDescent="0.2">
      <c r="B569" s="31"/>
      <c r="C569" s="31"/>
      <c r="D569" s="32"/>
      <c r="E569" s="33"/>
      <c r="F569" s="32"/>
      <c r="G569" s="33"/>
    </row>
    <row r="570" spans="2:7" x14ac:dyDescent="0.2">
      <c r="B570" s="31"/>
      <c r="C570" s="31"/>
      <c r="D570" s="32"/>
      <c r="E570" s="33"/>
      <c r="F570" s="32"/>
      <c r="G570" s="33"/>
    </row>
    <row r="571" spans="2:7" x14ac:dyDescent="0.2">
      <c r="B571" s="31"/>
      <c r="C571" s="31"/>
      <c r="D571" s="32"/>
      <c r="E571" s="33"/>
      <c r="F571" s="32"/>
      <c r="G571" s="33"/>
    </row>
    <row r="572" spans="2:7" x14ac:dyDescent="0.2">
      <c r="B572" s="31"/>
      <c r="C572" s="31"/>
      <c r="D572" s="32"/>
      <c r="E572" s="33"/>
      <c r="F572" s="32"/>
      <c r="G572" s="33"/>
    </row>
    <row r="573" spans="2:7" x14ac:dyDescent="0.2">
      <c r="B573" s="31"/>
      <c r="C573" s="31"/>
      <c r="D573" s="32"/>
      <c r="E573" s="33"/>
      <c r="F573" s="32"/>
      <c r="G573" s="33"/>
    </row>
    <row r="574" spans="2:7" x14ac:dyDescent="0.2">
      <c r="B574" s="31"/>
      <c r="C574" s="31"/>
      <c r="D574" s="32"/>
      <c r="E574" s="33"/>
      <c r="F574" s="32"/>
      <c r="G574" s="33"/>
    </row>
    <row r="575" spans="2:7" x14ac:dyDescent="0.2">
      <c r="B575" s="31"/>
      <c r="C575" s="31"/>
      <c r="D575" s="32"/>
      <c r="E575" s="33"/>
      <c r="F575" s="32"/>
      <c r="G575" s="33"/>
    </row>
    <row r="576" spans="2:7" x14ac:dyDescent="0.2">
      <c r="B576" s="31"/>
      <c r="C576" s="31"/>
      <c r="D576" s="32"/>
      <c r="E576" s="33"/>
      <c r="F576" s="32"/>
      <c r="G576" s="33"/>
    </row>
    <row r="577" spans="2:7" x14ac:dyDescent="0.2">
      <c r="B577" s="31"/>
      <c r="C577" s="31"/>
      <c r="D577" s="32"/>
      <c r="E577" s="33"/>
      <c r="F577" s="32"/>
      <c r="G577" s="33"/>
    </row>
    <row r="578" spans="2:7" x14ac:dyDescent="0.2">
      <c r="B578" s="31"/>
      <c r="C578" s="31"/>
      <c r="D578" s="32"/>
      <c r="E578" s="33"/>
      <c r="F578" s="32"/>
      <c r="G578" s="33"/>
    </row>
    <row r="579" spans="2:7" x14ac:dyDescent="0.2">
      <c r="B579" s="31"/>
      <c r="C579" s="31"/>
      <c r="D579" s="32"/>
      <c r="E579" s="33"/>
      <c r="F579" s="32"/>
      <c r="G579" s="33"/>
    </row>
    <row r="580" spans="2:7" x14ac:dyDescent="0.2">
      <c r="B580" s="31"/>
      <c r="C580" s="31"/>
      <c r="D580" s="32"/>
      <c r="E580" s="33"/>
      <c r="F580" s="32"/>
      <c r="G580" s="33"/>
    </row>
    <row r="581" spans="2:7" x14ac:dyDescent="0.2">
      <c r="B581" s="31"/>
      <c r="C581" s="31"/>
      <c r="D581" s="32"/>
      <c r="E581" s="33"/>
      <c r="F581" s="32"/>
      <c r="G581" s="33"/>
    </row>
    <row r="582" spans="2:7" x14ac:dyDescent="0.2">
      <c r="B582" s="31"/>
      <c r="C582" s="31"/>
      <c r="D582" s="32"/>
      <c r="E582" s="33"/>
      <c r="F582" s="32"/>
      <c r="G582" s="33"/>
    </row>
    <row r="583" spans="2:7" x14ac:dyDescent="0.2">
      <c r="B583" s="31"/>
      <c r="C583" s="31"/>
      <c r="D583" s="32"/>
      <c r="E583" s="33"/>
      <c r="F583" s="32"/>
      <c r="G583" s="33"/>
    </row>
    <row r="584" spans="2:7" x14ac:dyDescent="0.2">
      <c r="B584" s="31"/>
      <c r="C584" s="31"/>
      <c r="D584" s="32"/>
      <c r="E584" s="33"/>
      <c r="F584" s="32"/>
      <c r="G584" s="33"/>
    </row>
    <row r="585" spans="2:7" x14ac:dyDescent="0.2">
      <c r="B585" s="31"/>
      <c r="C585" s="31"/>
      <c r="D585" s="32"/>
      <c r="E585" s="33"/>
      <c r="F585" s="32"/>
      <c r="G585" s="33"/>
    </row>
    <row r="586" spans="2:7" x14ac:dyDescent="0.2">
      <c r="B586" s="31"/>
      <c r="C586" s="31"/>
      <c r="D586" s="32"/>
      <c r="E586" s="33"/>
      <c r="F586" s="32"/>
      <c r="G586" s="33"/>
    </row>
    <row r="587" spans="2:7" x14ac:dyDescent="0.2">
      <c r="B587" s="31"/>
      <c r="C587" s="31"/>
      <c r="D587" s="32"/>
      <c r="E587" s="33"/>
      <c r="F587" s="32"/>
      <c r="G587" s="33"/>
    </row>
    <row r="588" spans="2:7" x14ac:dyDescent="0.2">
      <c r="B588" s="31"/>
      <c r="C588" s="31"/>
      <c r="D588" s="32"/>
      <c r="E588" s="33"/>
      <c r="F588" s="32"/>
      <c r="G588" s="33"/>
    </row>
    <row r="589" spans="2:7" x14ac:dyDescent="0.2">
      <c r="B589" s="31"/>
      <c r="C589" s="31"/>
      <c r="D589" s="32"/>
      <c r="E589" s="33"/>
      <c r="F589" s="32"/>
      <c r="G589" s="33"/>
    </row>
    <row r="590" spans="2:7" x14ac:dyDescent="0.2">
      <c r="B590" s="31"/>
      <c r="C590" s="31"/>
      <c r="D590" s="32"/>
      <c r="E590" s="33"/>
      <c r="F590" s="32"/>
      <c r="G590" s="33"/>
    </row>
    <row r="591" spans="2:7" x14ac:dyDescent="0.2">
      <c r="B591" s="31"/>
      <c r="C591" s="31"/>
      <c r="D591" s="32"/>
      <c r="E591" s="33"/>
      <c r="F591" s="32"/>
      <c r="G591" s="33"/>
    </row>
    <row r="592" spans="2:7" x14ac:dyDescent="0.2">
      <c r="B592" s="31"/>
      <c r="C592" s="31"/>
      <c r="D592" s="32"/>
      <c r="E592" s="33"/>
      <c r="F592" s="32"/>
      <c r="G592" s="33"/>
    </row>
    <row r="593" spans="2:7" x14ac:dyDescent="0.2">
      <c r="B593" s="31"/>
      <c r="C593" s="31"/>
      <c r="D593" s="32"/>
      <c r="E593" s="33"/>
      <c r="F593" s="32"/>
      <c r="G593" s="33"/>
    </row>
    <row r="594" spans="2:7" x14ac:dyDescent="0.2">
      <c r="B594" s="31"/>
      <c r="C594" s="31"/>
      <c r="D594" s="32"/>
      <c r="E594" s="33"/>
      <c r="F594" s="32"/>
      <c r="G594" s="33"/>
    </row>
    <row r="595" spans="2:7" x14ac:dyDescent="0.2">
      <c r="B595" s="31"/>
      <c r="C595" s="31"/>
      <c r="D595" s="32"/>
      <c r="E595" s="33"/>
      <c r="F595" s="32"/>
      <c r="G595" s="33"/>
    </row>
    <row r="596" spans="2:7" x14ac:dyDescent="0.2">
      <c r="B596" s="31"/>
      <c r="C596" s="31"/>
      <c r="D596" s="32"/>
      <c r="E596" s="33"/>
      <c r="F596" s="32"/>
      <c r="G596" s="33"/>
    </row>
    <row r="597" spans="2:7" x14ac:dyDescent="0.2">
      <c r="B597" s="31"/>
      <c r="C597" s="31"/>
      <c r="D597" s="32"/>
      <c r="E597" s="33"/>
      <c r="F597" s="32"/>
      <c r="G597" s="33"/>
    </row>
    <row r="598" spans="2:7" x14ac:dyDescent="0.2">
      <c r="B598" s="31"/>
      <c r="C598" s="31"/>
      <c r="D598" s="32"/>
      <c r="E598" s="33"/>
      <c r="F598" s="32"/>
      <c r="G598" s="33"/>
    </row>
    <row r="599" spans="2:7" x14ac:dyDescent="0.2">
      <c r="B599" s="31"/>
      <c r="C599" s="31"/>
      <c r="D599" s="32"/>
      <c r="E599" s="33"/>
      <c r="F599" s="32"/>
      <c r="G599" s="33"/>
    </row>
    <row r="600" spans="2:7" x14ac:dyDescent="0.2">
      <c r="B600" s="31"/>
      <c r="C600" s="31"/>
      <c r="D600" s="32"/>
      <c r="E600" s="33"/>
      <c r="F600" s="32"/>
      <c r="G600" s="33"/>
    </row>
    <row r="601" spans="2:7" x14ac:dyDescent="0.2">
      <c r="B601" s="31"/>
      <c r="C601" s="31"/>
      <c r="D601" s="32"/>
      <c r="E601" s="33"/>
      <c r="F601" s="32"/>
      <c r="G601" s="33"/>
    </row>
    <row r="602" spans="2:7" x14ac:dyDescent="0.2">
      <c r="B602" s="31"/>
      <c r="C602" s="31"/>
      <c r="D602" s="32"/>
      <c r="E602" s="33"/>
      <c r="F602" s="32"/>
      <c r="G602" s="33"/>
    </row>
    <row r="603" spans="2:7" x14ac:dyDescent="0.2">
      <c r="B603" s="31"/>
      <c r="C603" s="31"/>
      <c r="D603" s="32"/>
      <c r="E603" s="33"/>
      <c r="F603" s="32"/>
      <c r="G603" s="33"/>
    </row>
    <row r="604" spans="2:7" x14ac:dyDescent="0.2">
      <c r="B604" s="31"/>
      <c r="C604" s="31"/>
      <c r="D604" s="32"/>
      <c r="E604" s="33"/>
      <c r="F604" s="32"/>
      <c r="G604" s="33"/>
    </row>
    <row r="605" spans="2:7" x14ac:dyDescent="0.2">
      <c r="B605" s="31"/>
      <c r="C605" s="31"/>
      <c r="D605" s="32"/>
      <c r="E605" s="33"/>
      <c r="F605" s="32"/>
      <c r="G605" s="33"/>
    </row>
    <row r="606" spans="2:7" x14ac:dyDescent="0.2">
      <c r="B606" s="31"/>
      <c r="C606" s="31"/>
      <c r="D606" s="32"/>
      <c r="E606" s="33"/>
      <c r="F606" s="32"/>
      <c r="G606" s="33"/>
    </row>
    <row r="607" spans="2:7" x14ac:dyDescent="0.2">
      <c r="B607" s="31"/>
      <c r="C607" s="31"/>
      <c r="D607" s="32"/>
      <c r="E607" s="33"/>
      <c r="F607" s="32"/>
      <c r="G607" s="33"/>
    </row>
    <row r="608" spans="2:7" x14ac:dyDescent="0.2">
      <c r="B608" s="31"/>
      <c r="C608" s="31"/>
      <c r="D608" s="32"/>
      <c r="E608" s="33"/>
      <c r="F608" s="32"/>
      <c r="G608" s="33"/>
    </row>
    <row r="609" spans="2:7" x14ac:dyDescent="0.2">
      <c r="B609" s="31"/>
      <c r="C609" s="31"/>
      <c r="D609" s="32"/>
      <c r="E609" s="33"/>
      <c r="F609" s="32"/>
      <c r="G609" s="33"/>
    </row>
    <row r="610" spans="2:7" x14ac:dyDescent="0.2">
      <c r="B610" s="31"/>
      <c r="C610" s="31"/>
      <c r="D610" s="32"/>
      <c r="E610" s="33"/>
      <c r="F610" s="32"/>
      <c r="G610" s="33"/>
    </row>
    <row r="611" spans="2:7" x14ac:dyDescent="0.2">
      <c r="B611" s="31"/>
      <c r="C611" s="31"/>
      <c r="D611" s="32"/>
      <c r="E611" s="33"/>
      <c r="F611" s="32"/>
      <c r="G611" s="33"/>
    </row>
    <row r="612" spans="2:7" x14ac:dyDescent="0.2">
      <c r="B612" s="31"/>
      <c r="C612" s="31"/>
      <c r="D612" s="32"/>
      <c r="E612" s="33"/>
      <c r="F612" s="32"/>
      <c r="G612" s="33"/>
    </row>
    <row r="613" spans="2:7" x14ac:dyDescent="0.2">
      <c r="B613" s="31"/>
      <c r="C613" s="31"/>
      <c r="D613" s="32"/>
      <c r="E613" s="33"/>
      <c r="F613" s="32"/>
      <c r="G613" s="33"/>
    </row>
    <row r="614" spans="2:7" x14ac:dyDescent="0.2">
      <c r="B614" s="31"/>
      <c r="C614" s="31"/>
      <c r="D614" s="32"/>
      <c r="E614" s="33"/>
      <c r="F614" s="32"/>
      <c r="G614" s="33"/>
    </row>
    <row r="615" spans="2:7" x14ac:dyDescent="0.2">
      <c r="B615" s="31"/>
      <c r="C615" s="31"/>
      <c r="D615" s="32"/>
      <c r="E615" s="33"/>
      <c r="F615" s="32"/>
      <c r="G615" s="33"/>
    </row>
    <row r="616" spans="2:7" x14ac:dyDescent="0.2">
      <c r="B616" s="31"/>
      <c r="C616" s="31"/>
      <c r="D616" s="32"/>
      <c r="E616" s="33"/>
      <c r="F616" s="32"/>
      <c r="G616" s="33"/>
    </row>
    <row r="617" spans="2:7" x14ac:dyDescent="0.2">
      <c r="B617" s="31"/>
      <c r="C617" s="31"/>
      <c r="D617" s="32"/>
      <c r="E617" s="33"/>
      <c r="F617" s="32"/>
      <c r="G617" s="33"/>
    </row>
    <row r="618" spans="2:7" x14ac:dyDescent="0.2">
      <c r="B618" s="31"/>
      <c r="C618" s="31"/>
      <c r="D618" s="32"/>
      <c r="E618" s="33"/>
      <c r="F618" s="32"/>
      <c r="G618" s="33"/>
    </row>
    <row r="619" spans="2:7" x14ac:dyDescent="0.2">
      <c r="B619" s="31"/>
      <c r="C619" s="31"/>
      <c r="D619" s="32"/>
      <c r="E619" s="33"/>
      <c r="F619" s="32"/>
      <c r="G619" s="33"/>
    </row>
    <row r="620" spans="2:7" x14ac:dyDescent="0.2">
      <c r="B620" s="31"/>
      <c r="C620" s="31"/>
      <c r="D620" s="32"/>
      <c r="E620" s="33"/>
      <c r="F620" s="32"/>
      <c r="G620" s="33"/>
    </row>
    <row r="621" spans="2:7" x14ac:dyDescent="0.2">
      <c r="B621" s="31"/>
      <c r="C621" s="31"/>
      <c r="D621" s="32"/>
      <c r="E621" s="33"/>
      <c r="F621" s="32"/>
      <c r="G621" s="33"/>
    </row>
    <row r="622" spans="2:7" x14ac:dyDescent="0.2">
      <c r="B622" s="31"/>
      <c r="C622" s="31"/>
      <c r="D622" s="32"/>
      <c r="E622" s="33"/>
      <c r="F622" s="32"/>
      <c r="G622" s="33"/>
    </row>
    <row r="623" spans="2:7" x14ac:dyDescent="0.2">
      <c r="B623" s="31"/>
      <c r="C623" s="31"/>
      <c r="D623" s="32"/>
      <c r="E623" s="33"/>
      <c r="F623" s="32"/>
      <c r="G623" s="33"/>
    </row>
    <row r="624" spans="2:7" x14ac:dyDescent="0.2">
      <c r="B624" s="31"/>
      <c r="C624" s="31"/>
      <c r="D624" s="32"/>
      <c r="E624" s="33"/>
      <c r="F624" s="32"/>
      <c r="G624" s="33"/>
    </row>
    <row r="625" spans="2:7" x14ac:dyDescent="0.2">
      <c r="B625" s="31"/>
      <c r="C625" s="31"/>
      <c r="D625" s="32"/>
      <c r="E625" s="33"/>
      <c r="F625" s="32"/>
      <c r="G625" s="33"/>
    </row>
    <row r="626" spans="2:7" x14ac:dyDescent="0.2">
      <c r="B626" s="31"/>
      <c r="C626" s="31"/>
      <c r="D626" s="32"/>
      <c r="E626" s="33"/>
      <c r="F626" s="32"/>
      <c r="G626" s="33"/>
    </row>
    <row r="627" spans="2:7" x14ac:dyDescent="0.2">
      <c r="B627" s="31"/>
      <c r="C627" s="31"/>
      <c r="D627" s="32"/>
      <c r="E627" s="33"/>
      <c r="F627" s="32"/>
      <c r="G627" s="33"/>
    </row>
    <row r="628" spans="2:7" x14ac:dyDescent="0.2">
      <c r="B628" s="31"/>
      <c r="C628" s="31"/>
      <c r="D628" s="32"/>
      <c r="E628" s="33"/>
      <c r="F628" s="32"/>
      <c r="G628" s="33"/>
    </row>
    <row r="629" spans="2:7" x14ac:dyDescent="0.2">
      <c r="B629" s="31"/>
      <c r="C629" s="31"/>
      <c r="D629" s="32"/>
      <c r="E629" s="33"/>
      <c r="F629" s="32"/>
      <c r="G629" s="33"/>
    </row>
    <row r="630" spans="2:7" x14ac:dyDescent="0.2">
      <c r="B630" s="31"/>
      <c r="C630" s="31"/>
      <c r="D630" s="32"/>
      <c r="E630" s="33"/>
      <c r="F630" s="32"/>
      <c r="G630" s="33"/>
    </row>
    <row r="631" spans="2:7" x14ac:dyDescent="0.2">
      <c r="B631" s="31"/>
      <c r="C631" s="31"/>
      <c r="D631" s="32"/>
      <c r="E631" s="33"/>
      <c r="F631" s="32"/>
      <c r="G631" s="33"/>
    </row>
    <row r="632" spans="2:7" x14ac:dyDescent="0.2">
      <c r="B632" s="31"/>
      <c r="C632" s="31"/>
      <c r="D632" s="32"/>
      <c r="E632" s="33"/>
      <c r="F632" s="32"/>
      <c r="G632" s="33"/>
    </row>
    <row r="633" spans="2:7" x14ac:dyDescent="0.2">
      <c r="B633" s="31"/>
      <c r="C633" s="31"/>
      <c r="D633" s="32"/>
      <c r="E633" s="33"/>
      <c r="F633" s="32"/>
      <c r="G633" s="33"/>
    </row>
    <row r="634" spans="2:7" x14ac:dyDescent="0.2">
      <c r="B634" s="31"/>
      <c r="C634" s="31"/>
      <c r="D634" s="32"/>
      <c r="E634" s="33"/>
      <c r="F634" s="32"/>
      <c r="G634" s="33"/>
    </row>
    <row r="635" spans="2:7" x14ac:dyDescent="0.2">
      <c r="B635" s="31"/>
      <c r="C635" s="31"/>
      <c r="D635" s="32"/>
      <c r="E635" s="33"/>
      <c r="F635" s="32"/>
      <c r="G635" s="33"/>
    </row>
    <row r="636" spans="2:7" x14ac:dyDescent="0.2">
      <c r="B636" s="31"/>
      <c r="C636" s="31"/>
      <c r="D636" s="32"/>
      <c r="E636" s="33"/>
      <c r="F636" s="32"/>
      <c r="G636" s="33"/>
    </row>
    <row r="637" spans="2:7" x14ac:dyDescent="0.2">
      <c r="B637" s="31"/>
      <c r="C637" s="31"/>
      <c r="D637" s="32"/>
      <c r="E637" s="33"/>
      <c r="F637" s="32"/>
      <c r="G637" s="33"/>
    </row>
    <row r="638" spans="2:7" x14ac:dyDescent="0.2">
      <c r="B638" s="31"/>
      <c r="C638" s="31"/>
      <c r="D638" s="32"/>
      <c r="E638" s="33"/>
      <c r="F638" s="32"/>
      <c r="G638" s="33"/>
    </row>
    <row r="639" spans="2:7" x14ac:dyDescent="0.2">
      <c r="B639" s="31"/>
      <c r="C639" s="31"/>
      <c r="D639" s="32"/>
      <c r="E639" s="33"/>
      <c r="F639" s="32"/>
      <c r="G639" s="33"/>
    </row>
    <row r="640" spans="2:7" x14ac:dyDescent="0.2">
      <c r="B640" s="31"/>
      <c r="C640" s="31"/>
      <c r="D640" s="32"/>
      <c r="E640" s="33"/>
      <c r="F640" s="32"/>
      <c r="G640" s="33"/>
    </row>
    <row r="641" spans="2:7" x14ac:dyDescent="0.2">
      <c r="B641" s="31"/>
      <c r="C641" s="31"/>
      <c r="D641" s="32"/>
      <c r="E641" s="33"/>
      <c r="F641" s="32"/>
      <c r="G641" s="33"/>
    </row>
    <row r="642" spans="2:7" x14ac:dyDescent="0.2">
      <c r="B642" s="31"/>
      <c r="C642" s="31"/>
      <c r="D642" s="32"/>
      <c r="E642" s="33"/>
      <c r="F642" s="32"/>
      <c r="G642" s="33"/>
    </row>
    <row r="643" spans="2:7" x14ac:dyDescent="0.2">
      <c r="B643" s="31"/>
      <c r="C643" s="31"/>
      <c r="D643" s="32"/>
      <c r="E643" s="33"/>
      <c r="F643" s="32"/>
      <c r="G643" s="33"/>
    </row>
    <row r="644" spans="2:7" x14ac:dyDescent="0.2">
      <c r="B644" s="31"/>
      <c r="C644" s="31"/>
      <c r="D644" s="32"/>
      <c r="E644" s="33"/>
      <c r="F644" s="32"/>
      <c r="G644" s="33"/>
    </row>
    <row r="645" spans="2:7" x14ac:dyDescent="0.2">
      <c r="B645" s="31"/>
      <c r="C645" s="31"/>
      <c r="D645" s="32"/>
      <c r="E645" s="33"/>
      <c r="F645" s="32"/>
      <c r="G645" s="33"/>
    </row>
    <row r="646" spans="2:7" x14ac:dyDescent="0.2">
      <c r="B646" s="31"/>
      <c r="C646" s="31"/>
      <c r="D646" s="32"/>
      <c r="E646" s="33"/>
      <c r="F646" s="32"/>
      <c r="G646" s="33"/>
    </row>
    <row r="647" spans="2:7" x14ac:dyDescent="0.2">
      <c r="B647" s="31"/>
      <c r="C647" s="31"/>
      <c r="D647" s="32"/>
      <c r="E647" s="33"/>
      <c r="F647" s="32"/>
      <c r="G647" s="33"/>
    </row>
    <row r="648" spans="2:7" x14ac:dyDescent="0.2">
      <c r="B648" s="31"/>
      <c r="C648" s="31"/>
      <c r="D648" s="32"/>
      <c r="E648" s="33"/>
      <c r="F648" s="32"/>
      <c r="G648" s="33"/>
    </row>
    <row r="649" spans="2:7" x14ac:dyDescent="0.2">
      <c r="B649" s="31"/>
      <c r="C649" s="31"/>
      <c r="D649" s="32"/>
      <c r="E649" s="33"/>
      <c r="F649" s="32"/>
      <c r="G649" s="33"/>
    </row>
    <row r="650" spans="2:7" x14ac:dyDescent="0.2">
      <c r="B650" s="31"/>
      <c r="C650" s="31"/>
      <c r="D650" s="32"/>
      <c r="E650" s="33"/>
      <c r="F650" s="32"/>
      <c r="G650" s="33"/>
    </row>
    <row r="651" spans="2:7" x14ac:dyDescent="0.2">
      <c r="B651" s="31"/>
      <c r="C651" s="31"/>
      <c r="D651" s="32"/>
      <c r="E651" s="33"/>
      <c r="F651" s="32"/>
      <c r="G651" s="33"/>
    </row>
    <row r="652" spans="2:7" x14ac:dyDescent="0.2">
      <c r="B652" s="31"/>
      <c r="C652" s="31"/>
      <c r="D652" s="32"/>
      <c r="E652" s="33"/>
      <c r="F652" s="32"/>
      <c r="G652" s="33"/>
    </row>
    <row r="653" spans="2:7" x14ac:dyDescent="0.2">
      <c r="B653" s="31"/>
      <c r="C653" s="31"/>
      <c r="D653" s="32"/>
      <c r="E653" s="33"/>
      <c r="F653" s="32"/>
      <c r="G653" s="33"/>
    </row>
    <row r="654" spans="2:7" x14ac:dyDescent="0.2">
      <c r="B654" s="31"/>
      <c r="C654" s="31"/>
      <c r="D654" s="32"/>
      <c r="E654" s="33"/>
      <c r="F654" s="32"/>
      <c r="G654" s="33"/>
    </row>
    <row r="655" spans="2:7" x14ac:dyDescent="0.2">
      <c r="B655" s="31"/>
      <c r="C655" s="31"/>
      <c r="D655" s="32"/>
      <c r="E655" s="33"/>
      <c r="F655" s="32"/>
      <c r="G655" s="33"/>
    </row>
    <row r="656" spans="2:7" x14ac:dyDescent="0.2">
      <c r="B656" s="31"/>
      <c r="C656" s="31"/>
      <c r="D656" s="32"/>
      <c r="E656" s="33"/>
      <c r="F656" s="32"/>
      <c r="G656" s="33"/>
    </row>
    <row r="657" spans="2:7" x14ac:dyDescent="0.2">
      <c r="B657" s="31"/>
      <c r="C657" s="31"/>
      <c r="D657" s="32"/>
      <c r="E657" s="33"/>
      <c r="F657" s="32"/>
      <c r="G657" s="33"/>
    </row>
    <row r="658" spans="2:7" x14ac:dyDescent="0.2">
      <c r="B658" s="31"/>
      <c r="C658" s="31"/>
      <c r="D658" s="32"/>
      <c r="E658" s="33"/>
      <c r="F658" s="32"/>
      <c r="G658" s="33"/>
    </row>
    <row r="659" spans="2:7" x14ac:dyDescent="0.2">
      <c r="B659" s="31"/>
      <c r="C659" s="31"/>
      <c r="D659" s="32"/>
      <c r="E659" s="33"/>
      <c r="F659" s="32"/>
      <c r="G659" s="33"/>
    </row>
    <row r="660" spans="2:7" x14ac:dyDescent="0.2">
      <c r="B660" s="31"/>
      <c r="C660" s="31"/>
      <c r="D660" s="32"/>
      <c r="E660" s="33"/>
      <c r="F660" s="32"/>
      <c r="G660" s="33"/>
    </row>
    <row r="661" spans="2:7" x14ac:dyDescent="0.2">
      <c r="B661" s="31"/>
      <c r="C661" s="31"/>
      <c r="D661" s="32"/>
      <c r="E661" s="33"/>
      <c r="F661" s="32"/>
      <c r="G661" s="33"/>
    </row>
    <row r="662" spans="2:7" x14ac:dyDescent="0.2">
      <c r="B662" s="31"/>
      <c r="C662" s="31"/>
      <c r="D662" s="32"/>
      <c r="E662" s="33"/>
      <c r="F662" s="32"/>
      <c r="G662" s="33"/>
    </row>
    <row r="663" spans="2:7" x14ac:dyDescent="0.2">
      <c r="B663" s="31"/>
      <c r="C663" s="31"/>
      <c r="D663" s="32"/>
      <c r="E663" s="33"/>
      <c r="F663" s="32"/>
      <c r="G663" s="33"/>
    </row>
    <row r="664" spans="2:7" x14ac:dyDescent="0.2">
      <c r="B664" s="31"/>
      <c r="C664" s="31"/>
      <c r="D664" s="32"/>
      <c r="E664" s="33"/>
      <c r="F664" s="32"/>
      <c r="G664" s="33"/>
    </row>
    <row r="665" spans="2:7" x14ac:dyDescent="0.2">
      <c r="B665" s="31"/>
      <c r="C665" s="31"/>
      <c r="D665" s="32"/>
      <c r="E665" s="33"/>
      <c r="F665" s="32"/>
      <c r="G665" s="33"/>
    </row>
    <row r="666" spans="2:7" x14ac:dyDescent="0.2">
      <c r="B666" s="31"/>
      <c r="C666" s="31"/>
      <c r="D666" s="32"/>
      <c r="E666" s="33"/>
      <c r="F666" s="32"/>
      <c r="G666" s="33"/>
    </row>
    <row r="667" spans="2:7" x14ac:dyDescent="0.2">
      <c r="B667" s="31"/>
      <c r="C667" s="31"/>
      <c r="D667" s="32"/>
      <c r="E667" s="33"/>
      <c r="F667" s="32"/>
      <c r="G667" s="33"/>
    </row>
    <row r="668" spans="2:7" x14ac:dyDescent="0.2">
      <c r="B668" s="31"/>
      <c r="C668" s="31"/>
      <c r="D668" s="32"/>
      <c r="E668" s="33"/>
      <c r="F668" s="32"/>
      <c r="G668" s="33"/>
    </row>
    <row r="669" spans="2:7" x14ac:dyDescent="0.2">
      <c r="B669" s="31"/>
      <c r="C669" s="31"/>
      <c r="D669" s="32"/>
      <c r="E669" s="33"/>
      <c r="F669" s="32"/>
      <c r="G669" s="33"/>
    </row>
    <row r="670" spans="2:7" x14ac:dyDescent="0.2">
      <c r="B670" s="31"/>
      <c r="C670" s="31"/>
      <c r="D670" s="32"/>
      <c r="E670" s="33"/>
      <c r="F670" s="32"/>
      <c r="G670" s="33"/>
    </row>
    <row r="671" spans="2:7" x14ac:dyDescent="0.2">
      <c r="B671" s="31"/>
      <c r="C671" s="31"/>
      <c r="D671" s="32"/>
      <c r="E671" s="33"/>
      <c r="F671" s="32"/>
      <c r="G671" s="33"/>
    </row>
    <row r="672" spans="2:7" x14ac:dyDescent="0.2">
      <c r="B672" s="31"/>
      <c r="C672" s="31"/>
      <c r="D672" s="32"/>
      <c r="E672" s="33"/>
      <c r="F672" s="32"/>
      <c r="G672" s="33"/>
    </row>
    <row r="673" spans="2:7" x14ac:dyDescent="0.2">
      <c r="B673" s="31"/>
      <c r="C673" s="31"/>
      <c r="D673" s="32"/>
      <c r="E673" s="33"/>
      <c r="F673" s="32"/>
      <c r="G673" s="33"/>
    </row>
    <row r="674" spans="2:7" x14ac:dyDescent="0.2">
      <c r="B674" s="31"/>
      <c r="C674" s="31"/>
      <c r="D674" s="32"/>
      <c r="E674" s="33"/>
      <c r="F674" s="32"/>
      <c r="G674" s="33"/>
    </row>
    <row r="675" spans="2:7" x14ac:dyDescent="0.2">
      <c r="B675" s="31"/>
      <c r="C675" s="31"/>
      <c r="D675" s="32"/>
      <c r="E675" s="33"/>
      <c r="F675" s="32"/>
      <c r="G675" s="33"/>
    </row>
    <row r="676" spans="2:7" x14ac:dyDescent="0.2">
      <c r="B676" s="31"/>
      <c r="C676" s="31"/>
      <c r="D676" s="32"/>
      <c r="E676" s="33"/>
      <c r="F676" s="32"/>
      <c r="G676" s="33"/>
    </row>
    <row r="677" spans="2:7" x14ac:dyDescent="0.2">
      <c r="B677" s="31"/>
      <c r="C677" s="31"/>
      <c r="D677" s="32"/>
      <c r="E677" s="33"/>
      <c r="F677" s="32"/>
      <c r="G677" s="33"/>
    </row>
    <row r="678" spans="2:7" x14ac:dyDescent="0.2">
      <c r="B678" s="31"/>
      <c r="C678" s="31"/>
      <c r="D678" s="32"/>
      <c r="E678" s="33"/>
      <c r="F678" s="32"/>
      <c r="G678" s="33"/>
    </row>
    <row r="679" spans="2:7" x14ac:dyDescent="0.2">
      <c r="B679" s="31"/>
      <c r="C679" s="31"/>
      <c r="D679" s="32"/>
      <c r="E679" s="33"/>
      <c r="F679" s="32"/>
      <c r="G679" s="33"/>
    </row>
    <row r="680" spans="2:7" x14ac:dyDescent="0.2">
      <c r="B680" s="31"/>
      <c r="C680" s="31"/>
      <c r="D680" s="32"/>
      <c r="E680" s="33"/>
      <c r="F680" s="32"/>
      <c r="G680" s="33"/>
    </row>
    <row r="681" spans="2:7" x14ac:dyDescent="0.2">
      <c r="B681" s="31"/>
      <c r="C681" s="31"/>
      <c r="D681" s="32"/>
      <c r="E681" s="33"/>
      <c r="F681" s="32"/>
      <c r="G681" s="33"/>
    </row>
    <row r="682" spans="2:7" x14ac:dyDescent="0.2">
      <c r="B682" s="31"/>
      <c r="C682" s="31"/>
      <c r="D682" s="32"/>
      <c r="E682" s="33"/>
      <c r="F682" s="32"/>
      <c r="G682" s="33"/>
    </row>
    <row r="683" spans="2:7" x14ac:dyDescent="0.2">
      <c r="B683" s="31"/>
      <c r="C683" s="31"/>
      <c r="D683" s="32"/>
      <c r="E683" s="33"/>
      <c r="F683" s="32"/>
      <c r="G683" s="33"/>
    </row>
    <row r="684" spans="2:7" x14ac:dyDescent="0.2">
      <c r="B684" s="31"/>
      <c r="C684" s="31"/>
      <c r="D684" s="32"/>
      <c r="E684" s="33"/>
      <c r="F684" s="32"/>
      <c r="G684" s="33"/>
    </row>
    <row r="685" spans="2:7" x14ac:dyDescent="0.2">
      <c r="B685" s="31"/>
      <c r="C685" s="31"/>
      <c r="D685" s="32"/>
      <c r="E685" s="33"/>
      <c r="F685" s="32"/>
      <c r="G685" s="33"/>
    </row>
    <row r="686" spans="2:7" x14ac:dyDescent="0.2">
      <c r="B686" s="31"/>
      <c r="C686" s="31"/>
      <c r="D686" s="32"/>
      <c r="E686" s="33"/>
      <c r="F686" s="32"/>
      <c r="G686" s="33"/>
    </row>
    <row r="687" spans="2:7" x14ac:dyDescent="0.2">
      <c r="B687" s="31"/>
      <c r="C687" s="31"/>
      <c r="D687" s="32"/>
      <c r="E687" s="33"/>
      <c r="F687" s="32"/>
      <c r="G687" s="33"/>
    </row>
    <row r="688" spans="2:7" x14ac:dyDescent="0.2">
      <c r="B688" s="31"/>
      <c r="C688" s="31"/>
      <c r="D688" s="32"/>
      <c r="E688" s="33"/>
      <c r="F688" s="32"/>
      <c r="G688" s="33"/>
    </row>
    <row r="689" spans="2:7" x14ac:dyDescent="0.2">
      <c r="B689" s="31"/>
      <c r="C689" s="31"/>
      <c r="D689" s="32"/>
      <c r="E689" s="33"/>
      <c r="F689" s="32"/>
      <c r="G689" s="33"/>
    </row>
    <row r="690" spans="2:7" x14ac:dyDescent="0.2">
      <c r="B690" s="31"/>
      <c r="C690" s="31"/>
      <c r="D690" s="32"/>
      <c r="E690" s="33"/>
      <c r="F690" s="32"/>
      <c r="G690" s="33"/>
    </row>
    <row r="691" spans="2:7" x14ac:dyDescent="0.2">
      <c r="B691" s="31"/>
      <c r="C691" s="31"/>
      <c r="D691" s="32"/>
      <c r="E691" s="33"/>
      <c r="F691" s="32"/>
      <c r="G691" s="33"/>
    </row>
    <row r="692" spans="2:7" x14ac:dyDescent="0.2">
      <c r="B692" s="31"/>
      <c r="C692" s="31"/>
      <c r="D692" s="32"/>
      <c r="E692" s="33"/>
      <c r="F692" s="32"/>
      <c r="G692" s="33"/>
    </row>
    <row r="693" spans="2:7" x14ac:dyDescent="0.2">
      <c r="B693" s="31"/>
      <c r="C693" s="31"/>
      <c r="D693" s="32"/>
      <c r="E693" s="33"/>
      <c r="F693" s="32"/>
      <c r="G693" s="33"/>
    </row>
    <row r="694" spans="2:7" x14ac:dyDescent="0.2">
      <c r="B694" s="31"/>
      <c r="C694" s="31"/>
      <c r="D694" s="32"/>
      <c r="E694" s="33"/>
      <c r="F694" s="32"/>
      <c r="G694" s="33"/>
    </row>
    <row r="695" spans="2:7" x14ac:dyDescent="0.2">
      <c r="B695" s="31"/>
      <c r="C695" s="31"/>
      <c r="D695" s="32"/>
      <c r="E695" s="33"/>
      <c r="F695" s="32"/>
      <c r="G695" s="33"/>
    </row>
    <row r="696" spans="2:7" x14ac:dyDescent="0.2">
      <c r="B696" s="31"/>
      <c r="C696" s="31"/>
      <c r="D696" s="32"/>
      <c r="E696" s="33"/>
      <c r="F696" s="32"/>
      <c r="G696" s="33"/>
    </row>
    <row r="697" spans="2:7" x14ac:dyDescent="0.2">
      <c r="B697" s="31"/>
      <c r="C697" s="31"/>
      <c r="D697" s="32"/>
      <c r="E697" s="33"/>
      <c r="F697" s="32"/>
      <c r="G697" s="33"/>
    </row>
    <row r="698" spans="2:7" x14ac:dyDescent="0.2">
      <c r="B698" s="31"/>
      <c r="C698" s="31"/>
      <c r="D698" s="32"/>
      <c r="E698" s="33"/>
      <c r="F698" s="32"/>
      <c r="G698" s="33"/>
    </row>
    <row r="699" spans="2:7" x14ac:dyDescent="0.2">
      <c r="B699" s="31"/>
      <c r="C699" s="31"/>
      <c r="D699" s="32"/>
      <c r="E699" s="33"/>
      <c r="F699" s="32"/>
      <c r="G699" s="33"/>
    </row>
    <row r="700" spans="2:7" x14ac:dyDescent="0.2">
      <c r="B700" s="31"/>
      <c r="C700" s="31"/>
      <c r="D700" s="32"/>
      <c r="E700" s="33"/>
      <c r="F700" s="32"/>
      <c r="G700" s="33"/>
    </row>
    <row r="701" spans="2:7" x14ac:dyDescent="0.2">
      <c r="B701" s="31"/>
      <c r="C701" s="31"/>
      <c r="D701" s="32"/>
      <c r="E701" s="33"/>
      <c r="F701" s="32"/>
      <c r="G701" s="33"/>
    </row>
    <row r="702" spans="2:7" x14ac:dyDescent="0.2">
      <c r="B702" s="31"/>
      <c r="C702" s="31"/>
      <c r="D702" s="32"/>
      <c r="E702" s="33"/>
      <c r="F702" s="32"/>
      <c r="G702" s="33"/>
    </row>
    <row r="703" spans="2:7" x14ac:dyDescent="0.2">
      <c r="B703" s="31"/>
      <c r="C703" s="31"/>
      <c r="D703" s="32"/>
      <c r="E703" s="33"/>
      <c r="F703" s="32"/>
      <c r="G703" s="33"/>
    </row>
    <row r="704" spans="2:7" x14ac:dyDescent="0.2">
      <c r="B704" s="31"/>
      <c r="C704" s="31"/>
      <c r="D704" s="32"/>
      <c r="E704" s="33"/>
      <c r="F704" s="32"/>
      <c r="G704" s="33"/>
    </row>
    <row r="705" spans="2:7" x14ac:dyDescent="0.2">
      <c r="B705" s="31"/>
      <c r="C705" s="31"/>
      <c r="D705" s="32"/>
      <c r="E705" s="33"/>
      <c r="F705" s="32"/>
      <c r="G705" s="33"/>
    </row>
    <row r="706" spans="2:7" x14ac:dyDescent="0.2">
      <c r="B706" s="31"/>
      <c r="C706" s="31"/>
      <c r="D706" s="32"/>
      <c r="E706" s="33"/>
      <c r="F706" s="32"/>
      <c r="G706" s="33"/>
    </row>
    <row r="707" spans="2:7" x14ac:dyDescent="0.2">
      <c r="B707" s="31"/>
      <c r="C707" s="31"/>
      <c r="D707" s="32"/>
      <c r="E707" s="33"/>
      <c r="F707" s="32"/>
      <c r="G707" s="33"/>
    </row>
    <row r="708" spans="2:7" x14ac:dyDescent="0.2">
      <c r="B708" s="31"/>
      <c r="C708" s="31"/>
      <c r="D708" s="32"/>
      <c r="E708" s="33"/>
      <c r="F708" s="32"/>
      <c r="G708" s="33"/>
    </row>
    <row r="709" spans="2:7" x14ac:dyDescent="0.2">
      <c r="B709" s="31"/>
      <c r="C709" s="31"/>
      <c r="D709" s="32"/>
      <c r="E709" s="33"/>
      <c r="F709" s="32"/>
      <c r="G709" s="33"/>
    </row>
    <row r="710" spans="2:7" x14ac:dyDescent="0.2">
      <c r="B710" s="31"/>
      <c r="C710" s="31"/>
      <c r="D710" s="32"/>
      <c r="E710" s="33"/>
      <c r="F710" s="32"/>
      <c r="G710" s="33"/>
    </row>
    <row r="711" spans="2:7" x14ac:dyDescent="0.2">
      <c r="B711" s="31"/>
      <c r="C711" s="31"/>
      <c r="D711" s="32"/>
      <c r="E711" s="33"/>
      <c r="F711" s="32"/>
      <c r="G711" s="33"/>
    </row>
  </sheetData>
  <sheetProtection selectLockedCells="1"/>
  <mergeCells count="1">
    <mergeCell ref="F17:G17"/>
  </mergeCells>
  <hyperlinks>
    <hyperlink ref="H10" r:id="rId1" xr:uid="{FE947349-11AD-44F9-80CB-8EE1381F7BE7}"/>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2AB99-1A1B-4846-9305-D9E69C7ADF06}">
  <dimension ref="A1:AR14"/>
  <sheetViews>
    <sheetView showGridLines="0" workbookViewId="0">
      <selection activeCell="H16" sqref="H16:J16"/>
    </sheetView>
  </sheetViews>
  <sheetFormatPr defaultRowHeight="12.75" x14ac:dyDescent="0.2"/>
  <cols>
    <col min="1" max="1" width="9.140625" style="50"/>
  </cols>
  <sheetData>
    <row r="1" spans="1:44" ht="36.75" x14ac:dyDescent="0.2">
      <c r="A1" s="70" t="s">
        <v>46</v>
      </c>
      <c r="B1" s="70"/>
      <c r="C1" s="70"/>
      <c r="D1" s="70"/>
      <c r="E1" s="70"/>
      <c r="F1" s="70"/>
      <c r="G1" s="70"/>
      <c r="H1" s="70"/>
      <c r="I1" s="70"/>
      <c r="J1" s="70"/>
      <c r="K1" s="70"/>
      <c r="L1" s="70"/>
      <c r="M1" s="70"/>
      <c r="N1" s="70"/>
      <c r="O1" s="70"/>
    </row>
    <row r="4" spans="1:44" x14ac:dyDescent="0.2">
      <c r="A4" s="48" t="s">
        <v>0</v>
      </c>
      <c r="B4" s="43" t="s">
        <v>15</v>
      </c>
      <c r="C4" s="44"/>
      <c r="D4" s="44"/>
      <c r="E4" s="44"/>
      <c r="F4" s="44"/>
      <c r="G4" s="44"/>
      <c r="H4" s="44"/>
      <c r="I4" s="44"/>
      <c r="J4" s="44"/>
      <c r="K4" s="44"/>
      <c r="L4" s="44"/>
      <c r="M4" s="44"/>
      <c r="N4" s="44"/>
      <c r="O4" s="5"/>
      <c r="P4" s="5"/>
      <c r="Q4" s="5"/>
      <c r="R4" s="5"/>
      <c r="S4" s="5"/>
      <c r="T4" s="5"/>
      <c r="U4" s="5"/>
      <c r="V4" s="5"/>
      <c r="W4" s="5"/>
      <c r="X4" s="5"/>
      <c r="Y4" s="5"/>
      <c r="Z4" s="25"/>
      <c r="AA4" s="25"/>
      <c r="AB4" s="5"/>
      <c r="AC4" s="5"/>
      <c r="AD4" s="5"/>
      <c r="AE4" s="5"/>
      <c r="AF4" s="5"/>
      <c r="AG4" s="5"/>
      <c r="AH4" s="8"/>
      <c r="AI4" s="8"/>
      <c r="AJ4" s="8"/>
      <c r="AK4" s="8"/>
      <c r="AL4" s="8"/>
      <c r="AM4" s="5"/>
      <c r="AN4" s="5"/>
      <c r="AO4" s="5"/>
      <c r="AP4" s="5"/>
      <c r="AQ4" s="5"/>
      <c r="AR4" s="5"/>
    </row>
    <row r="5" spans="1:44" ht="76.5" customHeight="1" x14ac:dyDescent="0.25">
      <c r="A5" s="48"/>
      <c r="B5" s="75" t="s">
        <v>44</v>
      </c>
      <c r="C5" s="75"/>
      <c r="D5" s="75"/>
      <c r="E5" s="75"/>
      <c r="F5" s="75"/>
      <c r="G5" s="75"/>
      <c r="H5" s="75"/>
      <c r="I5" s="75"/>
      <c r="J5" s="75"/>
      <c r="K5" s="75"/>
      <c r="L5" s="75"/>
      <c r="M5" s="75"/>
      <c r="N5" s="75"/>
      <c r="O5" s="5"/>
      <c r="P5" s="5"/>
      <c r="Q5" s="5"/>
      <c r="R5" s="5"/>
      <c r="S5" s="5"/>
      <c r="T5" s="5"/>
      <c r="U5" s="5"/>
      <c r="V5" s="5"/>
      <c r="W5" s="5"/>
      <c r="X5" s="5"/>
      <c r="Y5" s="5"/>
      <c r="Z5" s="25"/>
      <c r="AA5" s="25"/>
      <c r="AB5" s="5"/>
      <c r="AC5" s="5"/>
      <c r="AD5" s="5"/>
      <c r="AE5" s="5"/>
      <c r="AF5" s="5"/>
      <c r="AG5" s="5"/>
      <c r="AH5" s="8"/>
      <c r="AI5" s="8"/>
      <c r="AJ5" s="8"/>
      <c r="AK5" s="8"/>
      <c r="AL5" s="8"/>
      <c r="AM5" s="5"/>
      <c r="AN5" s="5"/>
      <c r="AO5" s="5"/>
      <c r="AP5" s="5"/>
      <c r="AQ5" s="5"/>
      <c r="AR5" s="5"/>
    </row>
    <row r="6" spans="1:44" x14ac:dyDescent="0.2">
      <c r="A6" s="48"/>
      <c r="B6" s="45"/>
      <c r="C6" s="44"/>
      <c r="D6" s="44"/>
      <c r="E6" s="44"/>
      <c r="F6" s="44"/>
      <c r="G6" s="44"/>
      <c r="H6" s="44"/>
      <c r="I6" s="44"/>
      <c r="J6" s="44"/>
      <c r="K6" s="44"/>
      <c r="L6" s="44"/>
      <c r="M6" s="44"/>
      <c r="N6" s="44"/>
      <c r="O6" s="5"/>
      <c r="P6" s="5"/>
      <c r="Q6" s="5"/>
      <c r="R6" s="5"/>
      <c r="S6" s="5"/>
      <c r="T6" s="5"/>
      <c r="U6" s="5"/>
      <c r="V6" s="5"/>
      <c r="W6" s="5"/>
      <c r="X6" s="5"/>
      <c r="Y6" s="5"/>
      <c r="Z6" s="25"/>
      <c r="AA6" s="25"/>
      <c r="AB6" s="5"/>
      <c r="AC6" s="5"/>
      <c r="AD6" s="5"/>
      <c r="AE6" s="5"/>
      <c r="AF6" s="5"/>
      <c r="AG6" s="5"/>
      <c r="AH6" s="8"/>
      <c r="AI6" s="8"/>
      <c r="AJ6" s="8"/>
      <c r="AK6" s="8"/>
      <c r="AL6" s="8"/>
      <c r="AM6" s="5"/>
      <c r="AN6" s="5"/>
      <c r="AO6" s="5"/>
      <c r="AP6" s="5"/>
      <c r="AQ6" s="5"/>
      <c r="AR6" s="5"/>
    </row>
    <row r="7" spans="1:44" x14ac:dyDescent="0.2">
      <c r="A7" s="26" t="s">
        <v>1</v>
      </c>
      <c r="B7" s="43" t="s">
        <v>16</v>
      </c>
      <c r="C7" s="44"/>
      <c r="D7" s="44"/>
      <c r="E7" s="44"/>
      <c r="F7" s="44"/>
      <c r="G7" s="44"/>
      <c r="H7" s="44"/>
      <c r="I7" s="44"/>
      <c r="J7" s="44"/>
      <c r="K7" s="44"/>
      <c r="L7" s="44"/>
      <c r="M7" s="44"/>
      <c r="N7" s="44"/>
      <c r="O7" s="5"/>
      <c r="P7" s="5"/>
      <c r="Q7" s="5"/>
      <c r="R7" s="5"/>
      <c r="S7" s="5"/>
      <c r="T7" s="5"/>
      <c r="U7" s="5"/>
      <c r="V7" s="5"/>
      <c r="W7" s="5"/>
      <c r="X7" s="5"/>
      <c r="Y7" s="5"/>
      <c r="Z7" s="25"/>
      <c r="AA7" s="25"/>
      <c r="AB7" s="5"/>
      <c r="AC7" s="5"/>
      <c r="AD7" s="5"/>
      <c r="AE7" s="5"/>
      <c r="AF7" s="5"/>
      <c r="AG7" s="5"/>
      <c r="AH7" s="8"/>
      <c r="AI7" s="8"/>
      <c r="AJ7" s="8"/>
      <c r="AK7" s="8"/>
      <c r="AL7" s="8"/>
      <c r="AM7" s="5"/>
      <c r="AN7" s="5"/>
      <c r="AO7" s="5"/>
      <c r="AP7" s="5"/>
      <c r="AQ7" s="5"/>
      <c r="AR7" s="5"/>
    </row>
    <row r="8" spans="1:44" ht="49.5" customHeight="1" x14ac:dyDescent="0.25">
      <c r="A8" s="48"/>
      <c r="B8" s="75" t="s">
        <v>45</v>
      </c>
      <c r="C8" s="75"/>
      <c r="D8" s="75"/>
      <c r="E8" s="75"/>
      <c r="F8" s="75"/>
      <c r="G8" s="75"/>
      <c r="H8" s="75"/>
      <c r="I8" s="75"/>
      <c r="J8" s="75"/>
      <c r="K8" s="75"/>
      <c r="L8" s="75"/>
      <c r="M8" s="75"/>
      <c r="N8" s="75"/>
      <c r="O8" s="5"/>
      <c r="P8" s="5"/>
      <c r="Q8" s="5"/>
      <c r="R8" s="5"/>
      <c r="S8" s="5"/>
      <c r="T8" s="5"/>
      <c r="U8" s="5"/>
      <c r="V8" s="5"/>
      <c r="W8" s="5"/>
      <c r="X8" s="5"/>
      <c r="Y8" s="5"/>
      <c r="Z8" s="25"/>
      <c r="AA8" s="25"/>
      <c r="AB8" s="5"/>
      <c r="AC8" s="5"/>
      <c r="AD8" s="5"/>
      <c r="AE8" s="5"/>
      <c r="AF8" s="5"/>
      <c r="AG8" s="5"/>
      <c r="AH8" s="8"/>
      <c r="AI8" s="8"/>
      <c r="AJ8" s="8"/>
      <c r="AK8" s="8"/>
      <c r="AL8" s="8"/>
      <c r="AM8" s="5"/>
      <c r="AN8" s="5"/>
      <c r="AO8" s="5"/>
      <c r="AP8" s="5"/>
      <c r="AQ8" s="5"/>
      <c r="AR8" s="5"/>
    </row>
    <row r="9" spans="1:44" x14ac:dyDescent="0.2">
      <c r="A9" s="49"/>
      <c r="B9" s="46"/>
      <c r="C9" s="46"/>
      <c r="D9" s="46"/>
      <c r="E9" s="46"/>
      <c r="F9" s="46"/>
      <c r="G9" s="46"/>
      <c r="H9" s="46"/>
      <c r="I9" s="46"/>
      <c r="J9" s="46"/>
      <c r="K9" s="46"/>
      <c r="L9" s="46"/>
      <c r="M9" s="46"/>
      <c r="N9" s="46"/>
    </row>
    <row r="10" spans="1:44" x14ac:dyDescent="0.2">
      <c r="A10" s="50" t="s">
        <v>2</v>
      </c>
      <c r="B10" s="43" t="s">
        <v>17</v>
      </c>
      <c r="C10" s="46"/>
      <c r="D10" s="46"/>
      <c r="E10" s="46"/>
      <c r="F10" s="46"/>
      <c r="G10" s="46"/>
      <c r="H10" s="46"/>
      <c r="I10" s="46"/>
      <c r="J10" s="46"/>
      <c r="K10" s="46"/>
      <c r="L10" s="46"/>
      <c r="M10" s="46"/>
      <c r="N10" s="46"/>
    </row>
    <row r="11" spans="1:44" ht="118.5" customHeight="1" x14ac:dyDescent="0.25">
      <c r="A11" s="49"/>
      <c r="B11" s="75" t="s">
        <v>42</v>
      </c>
      <c r="C11" s="75"/>
      <c r="D11" s="75"/>
      <c r="E11" s="75"/>
      <c r="F11" s="75"/>
      <c r="G11" s="75"/>
      <c r="H11" s="75"/>
      <c r="I11" s="75"/>
      <c r="J11" s="75"/>
      <c r="K11" s="75"/>
      <c r="L11" s="75"/>
      <c r="M11" s="75"/>
      <c r="N11" s="75"/>
    </row>
    <row r="12" spans="1:44" ht="12.75" customHeight="1" x14ac:dyDescent="0.2">
      <c r="A12" s="49"/>
      <c r="B12" s="46"/>
      <c r="C12" s="46"/>
      <c r="D12" s="46"/>
      <c r="E12" s="46"/>
      <c r="F12" s="46"/>
      <c r="G12" s="46"/>
      <c r="H12" s="46"/>
      <c r="I12" s="46"/>
      <c r="J12" s="46"/>
      <c r="K12" s="46"/>
      <c r="L12" s="46"/>
      <c r="M12" s="46"/>
      <c r="N12" s="46"/>
    </row>
    <row r="13" spans="1:44" x14ac:dyDescent="0.2">
      <c r="A13" s="26" t="s">
        <v>3</v>
      </c>
      <c r="B13" s="43" t="s">
        <v>18</v>
      </c>
      <c r="C13" s="45"/>
      <c r="D13" s="44"/>
      <c r="E13" s="44"/>
      <c r="F13" s="44"/>
      <c r="G13" s="44"/>
      <c r="H13" s="44"/>
      <c r="I13" s="44"/>
      <c r="J13" s="47"/>
      <c r="K13" s="47"/>
      <c r="L13" s="47"/>
      <c r="M13" s="47"/>
      <c r="N13" s="47"/>
      <c r="O13" s="5"/>
      <c r="P13" s="5"/>
      <c r="Q13" s="5"/>
      <c r="R13" s="5"/>
      <c r="S13" s="5"/>
      <c r="T13" s="5"/>
    </row>
    <row r="14" spans="1:44" ht="75.75" customHeight="1" x14ac:dyDescent="0.25">
      <c r="A14" s="49"/>
      <c r="B14" s="75" t="s">
        <v>43</v>
      </c>
      <c r="C14" s="75"/>
      <c r="D14" s="75"/>
      <c r="E14" s="75"/>
      <c r="F14" s="75"/>
      <c r="G14" s="75"/>
      <c r="H14" s="75"/>
      <c r="I14" s="75"/>
      <c r="J14" s="75"/>
      <c r="K14" s="75"/>
      <c r="L14" s="75"/>
      <c r="M14" s="75"/>
      <c r="N14" s="75"/>
      <c r="O14" s="5"/>
      <c r="P14" s="5"/>
      <c r="Q14" s="5"/>
      <c r="R14" s="5"/>
      <c r="S14" s="5"/>
      <c r="T14" s="5"/>
    </row>
  </sheetData>
  <mergeCells count="5">
    <mergeCell ref="B5:N5"/>
    <mergeCell ref="B8:N8"/>
    <mergeCell ref="B11:N11"/>
    <mergeCell ref="B14:N14"/>
    <mergeCell ref="A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Naptár</vt:lpstr>
      <vt:lpstr>Naptár2</vt:lpstr>
      <vt:lpstr>Hold</vt:lpstr>
      <vt:lpstr>Mikor-mit</vt:lpstr>
      <vt:lpstr>Naptár!Nyomtatási_terület</vt:lpstr>
      <vt:lpstr>Naptár2!Nyomtatási_terület</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Moon Phase Calendar - Landscape</dc:title>
  <dc:creator>Vertex42.com</dc:creator>
  <dc:description>(c) 2017 Vertex42 LLC. All rights reserved. Free to Print.</dc:description>
  <cp:lastModifiedBy>Szabolcs Bánffy</cp:lastModifiedBy>
  <cp:lastPrinted>2023-11-07T16:15:15Z</cp:lastPrinted>
  <dcterms:created xsi:type="dcterms:W3CDTF">2008-12-11T21:42:43Z</dcterms:created>
  <dcterms:modified xsi:type="dcterms:W3CDTF">2023-11-07T16:15:54Z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1.0.0</vt:lpwstr>
  </property>
  <property fmtid="{D5CDD505-2E9C-101B-9397-08002B2CF9AE}" pid="4" name="Source">
    <vt:lpwstr>https://www.vertex42.com/calendars/moon-phase-calendar.html</vt:lpwstr>
  </property>
</Properties>
</file>